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eLivro" defaultThemeVersion="166925"/>
  <mc:AlternateContent xmlns:mc="http://schemas.openxmlformats.org/markup-compatibility/2006">
    <mc:Choice Requires="x15">
      <x15ac:absPath xmlns:x15ac="http://schemas.microsoft.com/office/spreadsheetml/2010/11/ac" url="C:\Users\DGE\Downloads\"/>
    </mc:Choice>
  </mc:AlternateContent>
  <xr:revisionPtr revIDLastSave="0" documentId="13_ncr:1_{4A886320-AB07-4322-A138-F43EB76A425B}" xr6:coauthVersionLast="47" xr6:coauthVersionMax="47" xr10:uidLastSave="{00000000-0000-0000-0000-000000000000}"/>
  <bookViews>
    <workbookView xWindow="-108" yWindow="-108" windowWidth="23256" windowHeight="12456" xr2:uid="{C10FC3EA-5BCF-9240-BC6E-53B469C50B67}"/>
  </bookViews>
  <sheets>
    <sheet name="1. Plano anual atividades" sheetId="1" r:id="rId1"/>
    <sheet name="2. Monitorização" sheetId="3" r:id="rId2"/>
    <sheet name="3. Síntese" sheetId="4" r:id="rId3"/>
    <sheet name="4. Gráficos" sheetId="5" r:id="rId4"/>
    <sheet name="5. Guia de apoio" sheetId="2" r:id="rId5"/>
  </sheets>
  <definedNames>
    <definedName name="_xlnm._FilterDatabase" localSheetId="0" hidden="1">'1. Plano anual atividades'!$B$9:$AA$9</definedName>
    <definedName name="_xlnm.Print_Area" localSheetId="0">'1. Plano anual atividades'!$B$2:$AA$118</definedName>
    <definedName name="_xlnm.Print_Area" localSheetId="4">'5. Guia de apoio'!$B$1:$L$74</definedName>
    <definedName name="Biblioteca_1">'1. Plano anual atividades'!$C$120</definedName>
    <definedName name="Biblioteca_2">'1. Plano anual atividades'!$C$121</definedName>
    <definedName name="Biblioteca_3">'1. Plano anual atividades'!$C$122</definedName>
    <definedName name="Biblioteca_4">'1. Plano anual atividades'!$C$123</definedName>
    <definedName name="Biblioteca_5">'1. Plano anual atividades'!$C$124</definedName>
    <definedName name="Biblioteca_6">'1. Plano anual atividades'!$C$125</definedName>
    <definedName name="Biblioteca_7">'1. Plano anual atividades'!$C$126</definedName>
    <definedName name="_xlnm.Print_Titles" localSheetId="4">'5. Guia de apoio'!$1:$3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19" i="4"/>
  <c r="F18" i="4"/>
  <c r="F17" i="4"/>
  <c r="E18" i="4"/>
  <c r="E19" i="4"/>
  <c r="E20" i="4"/>
  <c r="E17" i="4"/>
  <c r="GO89" i="3"/>
  <c r="GO90" i="3"/>
  <c r="GO91" i="3"/>
  <c r="GO92" i="3"/>
  <c r="GO93" i="3"/>
  <c r="GO94" i="3"/>
  <c r="GO95" i="3"/>
  <c r="GO96" i="3"/>
  <c r="GO97" i="3"/>
  <c r="GP97" i="3" s="1"/>
  <c r="GO98" i="3"/>
  <c r="GO99" i="3"/>
  <c r="GO100" i="3"/>
  <c r="GO101" i="3"/>
  <c r="GO102" i="3"/>
  <c r="GO103" i="3"/>
  <c r="GO104" i="3"/>
  <c r="GO105" i="3"/>
  <c r="GP105" i="3" s="1"/>
  <c r="GO106" i="3"/>
  <c r="GO107" i="3"/>
  <c r="GO108" i="3"/>
  <c r="GP89" i="3"/>
  <c r="GO63" i="3"/>
  <c r="GO64" i="3"/>
  <c r="GO65" i="3"/>
  <c r="GO66" i="3"/>
  <c r="GO67" i="3"/>
  <c r="GO68" i="3"/>
  <c r="GO69" i="3"/>
  <c r="GO70" i="3"/>
  <c r="GO71" i="3"/>
  <c r="GO72" i="3"/>
  <c r="GO73" i="3"/>
  <c r="GO74" i="3"/>
  <c r="GO75" i="3"/>
  <c r="GO76" i="3"/>
  <c r="GP76" i="3" s="1"/>
  <c r="GO77" i="3"/>
  <c r="GO78" i="3"/>
  <c r="GO79" i="3"/>
  <c r="GO80" i="3"/>
  <c r="GO81" i="3"/>
  <c r="GO62" i="3"/>
  <c r="GO36" i="3"/>
  <c r="GO37" i="3"/>
  <c r="GO38" i="3"/>
  <c r="GO39" i="3"/>
  <c r="GO40" i="3"/>
  <c r="GP40" i="3" s="1"/>
  <c r="GO41" i="3"/>
  <c r="GP41" i="3" s="1"/>
  <c r="GO42" i="3"/>
  <c r="GP42" i="3" s="1"/>
  <c r="GO43" i="3"/>
  <c r="GO44" i="3"/>
  <c r="GO45" i="3"/>
  <c r="GO46" i="3"/>
  <c r="GO47" i="3"/>
  <c r="GO48" i="3"/>
  <c r="GO49" i="3"/>
  <c r="GP49" i="3" s="1"/>
  <c r="GO50" i="3"/>
  <c r="GO51" i="3"/>
  <c r="GO52" i="3"/>
  <c r="GO53" i="3"/>
  <c r="GO54" i="3"/>
  <c r="GO35" i="3"/>
  <c r="GO9" i="3"/>
  <c r="GP9" i="3" s="1"/>
  <c r="GO10" i="3"/>
  <c r="GO11" i="3"/>
  <c r="GO12" i="3"/>
  <c r="GO13" i="3"/>
  <c r="GO14" i="3"/>
  <c r="GP14" i="3" s="1"/>
  <c r="GO15" i="3"/>
  <c r="GO16" i="3"/>
  <c r="GP16" i="3" s="1"/>
  <c r="GO17" i="3"/>
  <c r="GP17" i="3" s="1"/>
  <c r="GO18" i="3"/>
  <c r="GO19" i="3"/>
  <c r="GO20" i="3"/>
  <c r="GO21" i="3"/>
  <c r="GO22" i="3"/>
  <c r="GP22" i="3" s="1"/>
  <c r="GO23" i="3"/>
  <c r="GO24" i="3"/>
  <c r="GP24" i="3" s="1"/>
  <c r="GO25" i="3"/>
  <c r="GP25" i="3" s="1"/>
  <c r="GO26" i="3"/>
  <c r="GO27" i="3"/>
  <c r="GP27" i="3" s="1"/>
  <c r="GO8" i="3"/>
  <c r="GP8" i="3" s="1"/>
  <c r="ED90" i="3"/>
  <c r="ED91" i="3"/>
  <c r="ED92" i="3"/>
  <c r="ED93" i="3"/>
  <c r="ED94" i="3"/>
  <c r="ED95" i="3"/>
  <c r="ED96" i="3"/>
  <c r="ED97" i="3"/>
  <c r="EE97" i="3" s="1"/>
  <c r="ED98" i="3"/>
  <c r="ED99" i="3"/>
  <c r="ED100" i="3"/>
  <c r="ED101" i="3"/>
  <c r="ED102" i="3"/>
  <c r="ED103" i="3"/>
  <c r="ED104" i="3"/>
  <c r="ED105" i="3"/>
  <c r="EE105" i="3" s="1"/>
  <c r="ED106" i="3"/>
  <c r="ED107" i="3"/>
  <c r="ED108" i="3"/>
  <c r="ED89" i="3"/>
  <c r="ED63" i="3"/>
  <c r="ED64" i="3"/>
  <c r="ED65" i="3"/>
  <c r="ED66" i="3"/>
  <c r="ED67" i="3"/>
  <c r="ED68" i="3"/>
  <c r="ED69" i="3"/>
  <c r="EE69" i="3" s="1"/>
  <c r="ED70" i="3"/>
  <c r="EE70" i="3" s="1"/>
  <c r="ED71" i="3"/>
  <c r="ED72" i="3"/>
  <c r="ED73" i="3"/>
  <c r="ED74" i="3"/>
  <c r="ED75" i="3"/>
  <c r="ED76" i="3"/>
  <c r="ED77" i="3"/>
  <c r="EE77" i="3" s="1"/>
  <c r="ED78" i="3"/>
  <c r="EE78" i="3" s="1"/>
  <c r="ED79" i="3"/>
  <c r="ED80" i="3"/>
  <c r="ED81" i="3"/>
  <c r="ED62" i="3"/>
  <c r="ED46" i="3"/>
  <c r="ED47" i="3"/>
  <c r="ED48" i="3"/>
  <c r="ED49" i="3"/>
  <c r="ED50" i="3"/>
  <c r="ED51" i="3"/>
  <c r="EE51" i="3" s="1"/>
  <c r="ED52" i="3"/>
  <c r="ED53" i="3"/>
  <c r="ED54" i="3"/>
  <c r="GX108" i="3"/>
  <c r="GW108" i="3"/>
  <c r="GU108" i="3"/>
  <c r="GV108" i="3" s="1"/>
  <c r="GS108" i="3"/>
  <c r="GT108" i="3" s="1"/>
  <c r="GQ108" i="3"/>
  <c r="GR108" i="3" s="1"/>
  <c r="GP108" i="3"/>
  <c r="GM108" i="3"/>
  <c r="GN108" i="3" s="1"/>
  <c r="GK108" i="3"/>
  <c r="GL108" i="3" s="1"/>
  <c r="GI108" i="3"/>
  <c r="GJ108" i="3" s="1"/>
  <c r="GH108" i="3"/>
  <c r="GG108" i="3"/>
  <c r="GE108" i="3"/>
  <c r="GF108" i="3" s="1"/>
  <c r="GC108" i="3"/>
  <c r="GD108" i="3" s="1"/>
  <c r="GB108" i="3"/>
  <c r="GA108" i="3"/>
  <c r="FZ108" i="3"/>
  <c r="FY108" i="3"/>
  <c r="FW108" i="3"/>
  <c r="FX108" i="3" s="1"/>
  <c r="FU108" i="3"/>
  <c r="FV108" i="3" s="1"/>
  <c r="FS108" i="3"/>
  <c r="FT108" i="3" s="1"/>
  <c r="FR108" i="3"/>
  <c r="FQ108" i="3"/>
  <c r="FO108" i="3"/>
  <c r="FP108" i="3" s="1"/>
  <c r="FM108" i="3"/>
  <c r="FN108" i="3" s="1"/>
  <c r="FK108" i="3"/>
  <c r="FL108" i="3" s="1"/>
  <c r="FJ108" i="3"/>
  <c r="FI108" i="3"/>
  <c r="FG108" i="3"/>
  <c r="FH108" i="3" s="1"/>
  <c r="FE108" i="3"/>
  <c r="FF108" i="3" s="1"/>
  <c r="FD108" i="3"/>
  <c r="FC108" i="3"/>
  <c r="FB108" i="3"/>
  <c r="FA108" i="3"/>
  <c r="EY108" i="3"/>
  <c r="EZ108" i="3" s="1"/>
  <c r="EW108" i="3"/>
  <c r="EX108" i="3" s="1"/>
  <c r="EV108" i="3"/>
  <c r="EU108" i="3"/>
  <c r="ET108" i="3"/>
  <c r="ES108" i="3"/>
  <c r="EQ108" i="3"/>
  <c r="ER108" i="3" s="1"/>
  <c r="EO108" i="3"/>
  <c r="EP108" i="3" s="1"/>
  <c r="GW107" i="3"/>
  <c r="GX107" i="3" s="1"/>
  <c r="GV107" i="3"/>
  <c r="GU107" i="3"/>
  <c r="GS107" i="3"/>
  <c r="GT107" i="3" s="1"/>
  <c r="GQ107" i="3"/>
  <c r="GR107" i="3" s="1"/>
  <c r="GP107" i="3"/>
  <c r="GN107" i="3"/>
  <c r="GM107" i="3"/>
  <c r="GK107" i="3"/>
  <c r="GL107" i="3" s="1"/>
  <c r="GI107" i="3"/>
  <c r="GJ107" i="3" s="1"/>
  <c r="GG107" i="3"/>
  <c r="GH107" i="3" s="1"/>
  <c r="GF107" i="3"/>
  <c r="GE107" i="3"/>
  <c r="GC107" i="3"/>
  <c r="GD107" i="3" s="1"/>
  <c r="GA107" i="3"/>
  <c r="GB107" i="3" s="1"/>
  <c r="FZ107" i="3"/>
  <c r="FY107" i="3"/>
  <c r="FX107" i="3"/>
  <c r="FW107" i="3"/>
  <c r="FU107" i="3"/>
  <c r="FV107" i="3" s="1"/>
  <c r="FS107" i="3"/>
  <c r="FT107" i="3" s="1"/>
  <c r="FQ107" i="3"/>
  <c r="FR107" i="3" s="1"/>
  <c r="FP107" i="3"/>
  <c r="FO107" i="3"/>
  <c r="FM107" i="3"/>
  <c r="FN107" i="3" s="1"/>
  <c r="FK107" i="3"/>
  <c r="FL107" i="3" s="1"/>
  <c r="FI107" i="3"/>
  <c r="FJ107" i="3" s="1"/>
  <c r="FH107" i="3"/>
  <c r="FG107" i="3"/>
  <c r="FE107" i="3"/>
  <c r="FF107" i="3" s="1"/>
  <c r="FC107" i="3"/>
  <c r="FD107" i="3" s="1"/>
  <c r="FA107" i="3"/>
  <c r="FB107" i="3" s="1"/>
  <c r="EZ107" i="3"/>
  <c r="EY107" i="3"/>
  <c r="EW107" i="3"/>
  <c r="EX107" i="3" s="1"/>
  <c r="EU107" i="3"/>
  <c r="EV107" i="3" s="1"/>
  <c r="ET107" i="3"/>
  <c r="ES107" i="3"/>
  <c r="ER107" i="3"/>
  <c r="EQ107" i="3"/>
  <c r="EO107" i="3"/>
  <c r="EP107" i="3" s="1"/>
  <c r="GW106" i="3"/>
  <c r="GX106" i="3" s="1"/>
  <c r="GU106" i="3"/>
  <c r="GV106" i="3" s="1"/>
  <c r="GT106" i="3"/>
  <c r="GS106" i="3"/>
  <c r="GQ106" i="3"/>
  <c r="GR106" i="3" s="1"/>
  <c r="GP106" i="3"/>
  <c r="GM106" i="3"/>
  <c r="GN106" i="3" s="1"/>
  <c r="GL106" i="3"/>
  <c r="GK106" i="3"/>
  <c r="GI106" i="3"/>
  <c r="GJ106" i="3" s="1"/>
  <c r="GG106" i="3"/>
  <c r="GH106" i="3" s="1"/>
  <c r="GE106" i="3"/>
  <c r="GF106" i="3" s="1"/>
  <c r="GD106" i="3"/>
  <c r="GC106" i="3"/>
  <c r="GA106" i="3"/>
  <c r="GB106" i="3" s="1"/>
  <c r="FY106" i="3"/>
  <c r="FZ106" i="3" s="1"/>
  <c r="FX106" i="3"/>
  <c r="FW106" i="3"/>
  <c r="FV106" i="3"/>
  <c r="FU106" i="3"/>
  <c r="FS106" i="3"/>
  <c r="FT106" i="3" s="1"/>
  <c r="FQ106" i="3"/>
  <c r="FR106" i="3" s="1"/>
  <c r="FO106" i="3"/>
  <c r="FP106" i="3" s="1"/>
  <c r="FN106" i="3"/>
  <c r="FM106" i="3"/>
  <c r="FK106" i="3"/>
  <c r="FL106" i="3" s="1"/>
  <c r="FI106" i="3"/>
  <c r="FJ106" i="3" s="1"/>
  <c r="FG106" i="3"/>
  <c r="FH106" i="3" s="1"/>
  <c r="FF106" i="3"/>
  <c r="FE106" i="3"/>
  <c r="FC106" i="3"/>
  <c r="FD106" i="3" s="1"/>
  <c r="FA106" i="3"/>
  <c r="FB106" i="3" s="1"/>
  <c r="EY106" i="3"/>
  <c r="EZ106" i="3" s="1"/>
  <c r="EX106" i="3"/>
  <c r="EW106" i="3"/>
  <c r="EU106" i="3"/>
  <c r="EV106" i="3" s="1"/>
  <c r="ES106" i="3"/>
  <c r="ET106" i="3" s="1"/>
  <c r="ER106" i="3"/>
  <c r="EQ106" i="3"/>
  <c r="EP106" i="3"/>
  <c r="EO106" i="3"/>
  <c r="GW105" i="3"/>
  <c r="GX105" i="3" s="1"/>
  <c r="GU105" i="3"/>
  <c r="GV105" i="3" s="1"/>
  <c r="GS105" i="3"/>
  <c r="GT105" i="3" s="1"/>
  <c r="GR105" i="3"/>
  <c r="GQ105" i="3"/>
  <c r="GM105" i="3"/>
  <c r="GN105" i="3" s="1"/>
  <c r="GK105" i="3"/>
  <c r="GL105" i="3" s="1"/>
  <c r="GJ105" i="3"/>
  <c r="GI105" i="3"/>
  <c r="GG105" i="3"/>
  <c r="GH105" i="3" s="1"/>
  <c r="GE105" i="3"/>
  <c r="GF105" i="3" s="1"/>
  <c r="GC105" i="3"/>
  <c r="GD105" i="3" s="1"/>
  <c r="GB105" i="3"/>
  <c r="GA105" i="3"/>
  <c r="FY105" i="3"/>
  <c r="FZ105" i="3" s="1"/>
  <c r="FW105" i="3"/>
  <c r="FX105" i="3" s="1"/>
  <c r="FV105" i="3"/>
  <c r="FU105" i="3"/>
  <c r="FT105" i="3"/>
  <c r="FS105" i="3"/>
  <c r="FQ105" i="3"/>
  <c r="FR105" i="3" s="1"/>
  <c r="FO105" i="3"/>
  <c r="FP105" i="3" s="1"/>
  <c r="FM105" i="3"/>
  <c r="FN105" i="3" s="1"/>
  <c r="FL105" i="3"/>
  <c r="FK105" i="3"/>
  <c r="FI105" i="3"/>
  <c r="FJ105" i="3" s="1"/>
  <c r="FG105" i="3"/>
  <c r="FH105" i="3" s="1"/>
  <c r="FE105" i="3"/>
  <c r="FF105" i="3" s="1"/>
  <c r="FD105" i="3"/>
  <c r="FC105" i="3"/>
  <c r="FA105" i="3"/>
  <c r="FB105" i="3" s="1"/>
  <c r="EY105" i="3"/>
  <c r="EZ105" i="3" s="1"/>
  <c r="EW105" i="3"/>
  <c r="EX105" i="3" s="1"/>
  <c r="EV105" i="3"/>
  <c r="EU105" i="3"/>
  <c r="ES105" i="3"/>
  <c r="ET105" i="3" s="1"/>
  <c r="EQ105" i="3"/>
  <c r="ER105" i="3" s="1"/>
  <c r="EP105" i="3"/>
  <c r="EO105" i="3"/>
  <c r="GX104" i="3"/>
  <c r="GW104" i="3"/>
  <c r="GU104" i="3"/>
  <c r="GV104" i="3" s="1"/>
  <c r="GS104" i="3"/>
  <c r="GT104" i="3" s="1"/>
  <c r="GQ104" i="3"/>
  <c r="GR104" i="3" s="1"/>
  <c r="GP104" i="3"/>
  <c r="GM104" i="3"/>
  <c r="GN104" i="3" s="1"/>
  <c r="GK104" i="3"/>
  <c r="GL104" i="3" s="1"/>
  <c r="GI104" i="3"/>
  <c r="GJ104" i="3" s="1"/>
  <c r="GH104" i="3"/>
  <c r="GG104" i="3"/>
  <c r="GE104" i="3"/>
  <c r="GF104" i="3" s="1"/>
  <c r="GC104" i="3"/>
  <c r="GD104" i="3" s="1"/>
  <c r="GA104" i="3"/>
  <c r="GB104" i="3" s="1"/>
  <c r="FZ104" i="3"/>
  <c r="FY104" i="3"/>
  <c r="FW104" i="3"/>
  <c r="FX104" i="3" s="1"/>
  <c r="FU104" i="3"/>
  <c r="FV104" i="3" s="1"/>
  <c r="FT104" i="3"/>
  <c r="FS104" i="3"/>
  <c r="FR104" i="3"/>
  <c r="FQ104" i="3"/>
  <c r="FO104" i="3"/>
  <c r="FP104" i="3" s="1"/>
  <c r="FM104" i="3"/>
  <c r="FN104" i="3" s="1"/>
  <c r="FK104" i="3"/>
  <c r="FL104" i="3" s="1"/>
  <c r="FJ104" i="3"/>
  <c r="FI104" i="3"/>
  <c r="FG104" i="3"/>
  <c r="FH104" i="3" s="1"/>
  <c r="FE104" i="3"/>
  <c r="FF104" i="3" s="1"/>
  <c r="FC104" i="3"/>
  <c r="FD104" i="3" s="1"/>
  <c r="FB104" i="3"/>
  <c r="FA104" i="3"/>
  <c r="EY104" i="3"/>
  <c r="EZ104" i="3" s="1"/>
  <c r="EW104" i="3"/>
  <c r="EX104" i="3" s="1"/>
  <c r="EU104" i="3"/>
  <c r="EV104" i="3" s="1"/>
  <c r="ET104" i="3"/>
  <c r="ES104" i="3"/>
  <c r="EQ104" i="3"/>
  <c r="ER104" i="3" s="1"/>
  <c r="EO104" i="3"/>
  <c r="EP104" i="3" s="1"/>
  <c r="GX103" i="3"/>
  <c r="GW103" i="3"/>
  <c r="GV103" i="3"/>
  <c r="GU103" i="3"/>
  <c r="GS103" i="3"/>
  <c r="GT103" i="3" s="1"/>
  <c r="GQ103" i="3"/>
  <c r="GR103" i="3" s="1"/>
  <c r="GP103" i="3"/>
  <c r="GN103" i="3"/>
  <c r="GM103" i="3"/>
  <c r="GK103" i="3"/>
  <c r="GL103" i="3" s="1"/>
  <c r="GI103" i="3"/>
  <c r="GJ103" i="3" s="1"/>
  <c r="GG103" i="3"/>
  <c r="GH103" i="3" s="1"/>
  <c r="GF103" i="3"/>
  <c r="GE103" i="3"/>
  <c r="GC103" i="3"/>
  <c r="GD103" i="3" s="1"/>
  <c r="GA103" i="3"/>
  <c r="GB103" i="3" s="1"/>
  <c r="FY103" i="3"/>
  <c r="FZ103" i="3" s="1"/>
  <c r="FX103" i="3"/>
  <c r="FW103" i="3"/>
  <c r="FU103" i="3"/>
  <c r="FV103" i="3" s="1"/>
  <c r="FS103" i="3"/>
  <c r="FT103" i="3" s="1"/>
  <c r="FR103" i="3"/>
  <c r="FQ103" i="3"/>
  <c r="FP103" i="3"/>
  <c r="FO103" i="3"/>
  <c r="FM103" i="3"/>
  <c r="FN103" i="3" s="1"/>
  <c r="FK103" i="3"/>
  <c r="FL103" i="3" s="1"/>
  <c r="FI103" i="3"/>
  <c r="FJ103" i="3" s="1"/>
  <c r="FH103" i="3"/>
  <c r="FG103" i="3"/>
  <c r="FE103" i="3"/>
  <c r="FF103" i="3" s="1"/>
  <c r="FC103" i="3"/>
  <c r="FD103" i="3" s="1"/>
  <c r="FA103" i="3"/>
  <c r="FB103" i="3" s="1"/>
  <c r="EZ103" i="3"/>
  <c r="EY103" i="3"/>
  <c r="EW103" i="3"/>
  <c r="EX103" i="3" s="1"/>
  <c r="EU103" i="3"/>
  <c r="EV103" i="3" s="1"/>
  <c r="ES103" i="3"/>
  <c r="ET103" i="3" s="1"/>
  <c r="ER103" i="3"/>
  <c r="EQ103" i="3"/>
  <c r="EO103" i="3"/>
  <c r="EP103" i="3" s="1"/>
  <c r="GW102" i="3"/>
  <c r="GX102" i="3" s="1"/>
  <c r="GV102" i="3"/>
  <c r="GU102" i="3"/>
  <c r="GT102" i="3"/>
  <c r="GS102" i="3"/>
  <c r="GQ102" i="3"/>
  <c r="GR102" i="3" s="1"/>
  <c r="GP102" i="3"/>
  <c r="GM102" i="3"/>
  <c r="GN102" i="3" s="1"/>
  <c r="GL102" i="3"/>
  <c r="GK102" i="3"/>
  <c r="GI102" i="3"/>
  <c r="GJ102" i="3" s="1"/>
  <c r="GG102" i="3"/>
  <c r="GH102" i="3" s="1"/>
  <c r="GE102" i="3"/>
  <c r="GF102" i="3" s="1"/>
  <c r="GD102" i="3"/>
  <c r="GC102" i="3"/>
  <c r="GA102" i="3"/>
  <c r="GB102" i="3" s="1"/>
  <c r="FY102" i="3"/>
  <c r="FZ102" i="3" s="1"/>
  <c r="FW102" i="3"/>
  <c r="FX102" i="3" s="1"/>
  <c r="FV102" i="3"/>
  <c r="FU102" i="3"/>
  <c r="FS102" i="3"/>
  <c r="FT102" i="3" s="1"/>
  <c r="FQ102" i="3"/>
  <c r="FR102" i="3" s="1"/>
  <c r="FP102" i="3"/>
  <c r="FO102" i="3"/>
  <c r="FN102" i="3"/>
  <c r="FM102" i="3"/>
  <c r="FK102" i="3"/>
  <c r="FL102" i="3" s="1"/>
  <c r="FI102" i="3"/>
  <c r="FJ102" i="3" s="1"/>
  <c r="FG102" i="3"/>
  <c r="FH102" i="3" s="1"/>
  <c r="FF102" i="3"/>
  <c r="FE102" i="3"/>
  <c r="FC102" i="3"/>
  <c r="FD102" i="3" s="1"/>
  <c r="FA102" i="3"/>
  <c r="FB102" i="3" s="1"/>
  <c r="EY102" i="3"/>
  <c r="EZ102" i="3" s="1"/>
  <c r="EX102" i="3"/>
  <c r="EW102" i="3"/>
  <c r="EU102" i="3"/>
  <c r="EV102" i="3" s="1"/>
  <c r="ES102" i="3"/>
  <c r="ET102" i="3" s="1"/>
  <c r="EQ102" i="3"/>
  <c r="ER102" i="3" s="1"/>
  <c r="EP102" i="3"/>
  <c r="EO102" i="3"/>
  <c r="GW101" i="3"/>
  <c r="GX101" i="3" s="1"/>
  <c r="GU101" i="3"/>
  <c r="GV101" i="3" s="1"/>
  <c r="GT101" i="3"/>
  <c r="GS101" i="3"/>
  <c r="GR101" i="3"/>
  <c r="GQ101" i="3"/>
  <c r="GP101" i="3"/>
  <c r="GM101" i="3"/>
  <c r="GN101" i="3" s="1"/>
  <c r="GK101" i="3"/>
  <c r="GL101" i="3" s="1"/>
  <c r="GJ101" i="3"/>
  <c r="GI101" i="3"/>
  <c r="GG101" i="3"/>
  <c r="GH101" i="3" s="1"/>
  <c r="GE101" i="3"/>
  <c r="GF101" i="3" s="1"/>
  <c r="GC101" i="3"/>
  <c r="GD101" i="3" s="1"/>
  <c r="GB101" i="3"/>
  <c r="GA101" i="3"/>
  <c r="FY101" i="3"/>
  <c r="FZ101" i="3" s="1"/>
  <c r="FW101" i="3"/>
  <c r="FX101" i="3" s="1"/>
  <c r="FU101" i="3"/>
  <c r="FV101" i="3" s="1"/>
  <c r="FS101" i="3"/>
  <c r="FT101" i="3" s="1"/>
  <c r="FQ101" i="3"/>
  <c r="FR101" i="3" s="1"/>
  <c r="FO101" i="3"/>
  <c r="FP101" i="3" s="1"/>
  <c r="FN101" i="3"/>
  <c r="FM101" i="3"/>
  <c r="FK101" i="3"/>
  <c r="FL101" i="3" s="1"/>
  <c r="FI101" i="3"/>
  <c r="FJ101" i="3" s="1"/>
  <c r="FG101" i="3"/>
  <c r="FH101" i="3" s="1"/>
  <c r="FE101" i="3"/>
  <c r="FF101" i="3" s="1"/>
  <c r="FD101" i="3"/>
  <c r="FC101" i="3"/>
  <c r="FA101" i="3"/>
  <c r="FB101" i="3" s="1"/>
  <c r="EY101" i="3"/>
  <c r="EZ101" i="3" s="1"/>
  <c r="EW101" i="3"/>
  <c r="EX101" i="3" s="1"/>
  <c r="EU101" i="3"/>
  <c r="EV101" i="3" s="1"/>
  <c r="ES101" i="3"/>
  <c r="ET101" i="3" s="1"/>
  <c r="EQ101" i="3"/>
  <c r="ER101" i="3" s="1"/>
  <c r="EO101" i="3"/>
  <c r="EP101" i="3" s="1"/>
  <c r="GW100" i="3"/>
  <c r="GX100" i="3" s="1"/>
  <c r="GU100" i="3"/>
  <c r="GV100" i="3" s="1"/>
  <c r="GS100" i="3"/>
  <c r="GT100" i="3" s="1"/>
  <c r="GR100" i="3"/>
  <c r="GQ100" i="3"/>
  <c r="GP100" i="3"/>
  <c r="GM100" i="3"/>
  <c r="GN100" i="3" s="1"/>
  <c r="GK100" i="3"/>
  <c r="GL100" i="3" s="1"/>
  <c r="GI100" i="3"/>
  <c r="GJ100" i="3" s="1"/>
  <c r="GH100" i="3"/>
  <c r="GG100" i="3"/>
  <c r="GE100" i="3"/>
  <c r="GF100" i="3" s="1"/>
  <c r="GC100" i="3"/>
  <c r="GD100" i="3" s="1"/>
  <c r="GA100" i="3"/>
  <c r="GB100" i="3" s="1"/>
  <c r="FY100" i="3"/>
  <c r="FZ100" i="3" s="1"/>
  <c r="FW100" i="3"/>
  <c r="FX100" i="3" s="1"/>
  <c r="FU100" i="3"/>
  <c r="FV100" i="3" s="1"/>
  <c r="FS100" i="3"/>
  <c r="FT100" i="3" s="1"/>
  <c r="FQ100" i="3"/>
  <c r="FR100" i="3" s="1"/>
  <c r="FO100" i="3"/>
  <c r="FP100" i="3" s="1"/>
  <c r="FM100" i="3"/>
  <c r="FN100" i="3" s="1"/>
  <c r="FL100" i="3"/>
  <c r="FK100" i="3"/>
  <c r="FI100" i="3"/>
  <c r="FJ100" i="3" s="1"/>
  <c r="FG100" i="3"/>
  <c r="FH100" i="3" s="1"/>
  <c r="FE100" i="3"/>
  <c r="FF100" i="3" s="1"/>
  <c r="FC100" i="3"/>
  <c r="FD100" i="3" s="1"/>
  <c r="FB100" i="3"/>
  <c r="FA100" i="3"/>
  <c r="EY100" i="3"/>
  <c r="EZ100" i="3" s="1"/>
  <c r="EW100" i="3"/>
  <c r="EX100" i="3" s="1"/>
  <c r="EU100" i="3"/>
  <c r="EV100" i="3" s="1"/>
  <c r="ES100" i="3"/>
  <c r="ET100" i="3" s="1"/>
  <c r="EQ100" i="3"/>
  <c r="ER100" i="3" s="1"/>
  <c r="EO100" i="3"/>
  <c r="EP100" i="3" s="1"/>
  <c r="GW99" i="3"/>
  <c r="GX99" i="3" s="1"/>
  <c r="GU99" i="3"/>
  <c r="GV99" i="3" s="1"/>
  <c r="GS99" i="3"/>
  <c r="GT99" i="3" s="1"/>
  <c r="GQ99" i="3"/>
  <c r="GR99" i="3" s="1"/>
  <c r="GP99" i="3"/>
  <c r="GM99" i="3"/>
  <c r="GN99" i="3" s="1"/>
  <c r="GK99" i="3"/>
  <c r="GL99" i="3" s="1"/>
  <c r="GI99" i="3"/>
  <c r="GJ99" i="3" s="1"/>
  <c r="GG99" i="3"/>
  <c r="GH99" i="3" s="1"/>
  <c r="GF99" i="3"/>
  <c r="GE99" i="3"/>
  <c r="GC99" i="3"/>
  <c r="GD99" i="3" s="1"/>
  <c r="GA99" i="3"/>
  <c r="GB99" i="3" s="1"/>
  <c r="FY99" i="3"/>
  <c r="FZ99" i="3" s="1"/>
  <c r="FW99" i="3"/>
  <c r="FX99" i="3" s="1"/>
  <c r="FU99" i="3"/>
  <c r="FV99" i="3" s="1"/>
  <c r="FS99" i="3"/>
  <c r="FT99" i="3" s="1"/>
  <c r="FQ99" i="3"/>
  <c r="FR99" i="3" s="1"/>
  <c r="FO99" i="3"/>
  <c r="FP99" i="3" s="1"/>
  <c r="FM99" i="3"/>
  <c r="FN99" i="3" s="1"/>
  <c r="FK99" i="3"/>
  <c r="FL99" i="3" s="1"/>
  <c r="FJ99" i="3"/>
  <c r="FI99" i="3"/>
  <c r="FG99" i="3"/>
  <c r="FH99" i="3" s="1"/>
  <c r="FE99" i="3"/>
  <c r="FF99" i="3" s="1"/>
  <c r="FC99" i="3"/>
  <c r="FD99" i="3" s="1"/>
  <c r="FA99" i="3"/>
  <c r="FB99" i="3" s="1"/>
  <c r="EZ99" i="3"/>
  <c r="EY99" i="3"/>
  <c r="EX99" i="3"/>
  <c r="EW99" i="3"/>
  <c r="EU99" i="3"/>
  <c r="EV99" i="3" s="1"/>
  <c r="ES99" i="3"/>
  <c r="ET99" i="3" s="1"/>
  <c r="ER99" i="3"/>
  <c r="EQ99" i="3"/>
  <c r="EP99" i="3"/>
  <c r="EO99" i="3"/>
  <c r="GW98" i="3"/>
  <c r="GX98" i="3" s="1"/>
  <c r="GU98" i="3"/>
  <c r="GV98" i="3" s="1"/>
  <c r="GS98" i="3"/>
  <c r="GT98" i="3" s="1"/>
  <c r="GR98" i="3"/>
  <c r="GQ98" i="3"/>
  <c r="GP98" i="3"/>
  <c r="GN98" i="3"/>
  <c r="GM98" i="3"/>
  <c r="GK98" i="3"/>
  <c r="GL98" i="3" s="1"/>
  <c r="GJ98" i="3"/>
  <c r="GI98" i="3"/>
  <c r="GG98" i="3"/>
  <c r="GH98" i="3" s="1"/>
  <c r="GE98" i="3"/>
  <c r="GF98" i="3" s="1"/>
  <c r="GC98" i="3"/>
  <c r="GD98" i="3" s="1"/>
  <c r="GB98" i="3"/>
  <c r="GA98" i="3"/>
  <c r="FY98" i="3"/>
  <c r="FZ98" i="3" s="1"/>
  <c r="FX98" i="3"/>
  <c r="FW98" i="3"/>
  <c r="FV98" i="3"/>
  <c r="FU98" i="3"/>
  <c r="FT98" i="3"/>
  <c r="FS98" i="3"/>
  <c r="FQ98" i="3"/>
  <c r="FR98" i="3" s="1"/>
  <c r="FP98" i="3"/>
  <c r="FO98" i="3"/>
  <c r="FM98" i="3"/>
  <c r="FN98" i="3" s="1"/>
  <c r="FK98" i="3"/>
  <c r="FL98" i="3" s="1"/>
  <c r="FI98" i="3"/>
  <c r="FJ98" i="3" s="1"/>
  <c r="FH98" i="3"/>
  <c r="FG98" i="3"/>
  <c r="FF98" i="3"/>
  <c r="FE98" i="3"/>
  <c r="FD98" i="3"/>
  <c r="FC98" i="3"/>
  <c r="FA98" i="3"/>
  <c r="FB98" i="3" s="1"/>
  <c r="EY98" i="3"/>
  <c r="EZ98" i="3" s="1"/>
  <c r="EX98" i="3"/>
  <c r="EW98" i="3"/>
  <c r="EU98" i="3"/>
  <c r="EV98" i="3" s="1"/>
  <c r="ES98" i="3"/>
  <c r="ET98" i="3" s="1"/>
  <c r="EQ98" i="3"/>
  <c r="ER98" i="3" s="1"/>
  <c r="EP98" i="3"/>
  <c r="EO98" i="3"/>
  <c r="GX97" i="3"/>
  <c r="GW97" i="3"/>
  <c r="GV97" i="3"/>
  <c r="GU97" i="3"/>
  <c r="GS97" i="3"/>
  <c r="GT97" i="3" s="1"/>
  <c r="GR97" i="3"/>
  <c r="GQ97" i="3"/>
  <c r="GN97" i="3"/>
  <c r="GM97" i="3"/>
  <c r="GK97" i="3"/>
  <c r="GL97" i="3" s="1"/>
  <c r="GJ97" i="3"/>
  <c r="GI97" i="3"/>
  <c r="GH97" i="3"/>
  <c r="GG97" i="3"/>
  <c r="GF97" i="3"/>
  <c r="GE97" i="3"/>
  <c r="GC97" i="3"/>
  <c r="GD97" i="3" s="1"/>
  <c r="GB97" i="3"/>
  <c r="GA97" i="3"/>
  <c r="FZ97" i="3"/>
  <c r="FY97" i="3"/>
  <c r="FX97" i="3"/>
  <c r="FW97" i="3"/>
  <c r="FU97" i="3"/>
  <c r="FV97" i="3" s="1"/>
  <c r="FT97" i="3"/>
  <c r="FS97" i="3"/>
  <c r="FR97" i="3"/>
  <c r="FQ97" i="3"/>
  <c r="FP97" i="3"/>
  <c r="FO97" i="3"/>
  <c r="FM97" i="3"/>
  <c r="FN97" i="3" s="1"/>
  <c r="FL97" i="3"/>
  <c r="FK97" i="3"/>
  <c r="FJ97" i="3"/>
  <c r="FI97" i="3"/>
  <c r="FH97" i="3"/>
  <c r="FG97" i="3"/>
  <c r="FE97" i="3"/>
  <c r="FF97" i="3" s="1"/>
  <c r="FD97" i="3"/>
  <c r="FC97" i="3"/>
  <c r="FB97" i="3"/>
  <c r="FA97" i="3"/>
  <c r="EZ97" i="3"/>
  <c r="EY97" i="3"/>
  <c r="EW97" i="3"/>
  <c r="EX97" i="3" s="1"/>
  <c r="EV97" i="3"/>
  <c r="EU97" i="3"/>
  <c r="ET97" i="3"/>
  <c r="ES97" i="3"/>
  <c r="ER97" i="3"/>
  <c r="EQ97" i="3"/>
  <c r="EO97" i="3"/>
  <c r="EP97" i="3" s="1"/>
  <c r="GX96" i="3"/>
  <c r="GW96" i="3"/>
  <c r="GV96" i="3"/>
  <c r="GU96" i="3"/>
  <c r="GT96" i="3"/>
  <c r="GS96" i="3"/>
  <c r="GQ96" i="3"/>
  <c r="GR96" i="3" s="1"/>
  <c r="GP96" i="3"/>
  <c r="GN96" i="3"/>
  <c r="GM96" i="3"/>
  <c r="GL96" i="3"/>
  <c r="GK96" i="3"/>
  <c r="GI96" i="3"/>
  <c r="GJ96" i="3" s="1"/>
  <c r="GH96" i="3"/>
  <c r="GG96" i="3"/>
  <c r="GF96" i="3"/>
  <c r="GE96" i="3"/>
  <c r="GD96" i="3"/>
  <c r="GC96" i="3"/>
  <c r="GA96" i="3"/>
  <c r="GB96" i="3" s="1"/>
  <c r="FZ96" i="3"/>
  <c r="FY96" i="3"/>
  <c r="FX96" i="3"/>
  <c r="FW96" i="3"/>
  <c r="FV96" i="3"/>
  <c r="FU96" i="3"/>
  <c r="FS96" i="3"/>
  <c r="FT96" i="3" s="1"/>
  <c r="FR96" i="3"/>
  <c r="FQ96" i="3"/>
  <c r="FP96" i="3"/>
  <c r="FO96" i="3"/>
  <c r="FN96" i="3"/>
  <c r="FM96" i="3"/>
  <c r="FK96" i="3"/>
  <c r="FL96" i="3" s="1"/>
  <c r="FJ96" i="3"/>
  <c r="FI96" i="3"/>
  <c r="FH96" i="3"/>
  <c r="FG96" i="3"/>
  <c r="FF96" i="3"/>
  <c r="FE96" i="3"/>
  <c r="FC96" i="3"/>
  <c r="FD96" i="3" s="1"/>
  <c r="FB96" i="3"/>
  <c r="FA96" i="3"/>
  <c r="EZ96" i="3"/>
  <c r="EY96" i="3"/>
  <c r="EX96" i="3"/>
  <c r="EW96" i="3"/>
  <c r="EU96" i="3"/>
  <c r="EV96" i="3" s="1"/>
  <c r="ET96" i="3"/>
  <c r="ES96" i="3"/>
  <c r="ER96" i="3"/>
  <c r="EQ96" i="3"/>
  <c r="EP96" i="3"/>
  <c r="EO96" i="3"/>
  <c r="GW95" i="3"/>
  <c r="GX95" i="3" s="1"/>
  <c r="GV95" i="3"/>
  <c r="GU95" i="3"/>
  <c r="GT95" i="3"/>
  <c r="GS95" i="3"/>
  <c r="GR95" i="3"/>
  <c r="GQ95" i="3"/>
  <c r="GP95" i="3"/>
  <c r="GN95" i="3"/>
  <c r="GM95" i="3"/>
  <c r="GL95" i="3"/>
  <c r="GK95" i="3"/>
  <c r="GJ95" i="3"/>
  <c r="GI95" i="3"/>
  <c r="GG95" i="3"/>
  <c r="GH95" i="3" s="1"/>
  <c r="GF95" i="3"/>
  <c r="GE95" i="3"/>
  <c r="GD95" i="3"/>
  <c r="GC95" i="3"/>
  <c r="GB95" i="3"/>
  <c r="GA95" i="3"/>
  <c r="FY95" i="3"/>
  <c r="FZ95" i="3" s="1"/>
  <c r="FX95" i="3"/>
  <c r="FW95" i="3"/>
  <c r="FV95" i="3"/>
  <c r="FU95" i="3"/>
  <c r="FT95" i="3"/>
  <c r="FS95" i="3"/>
  <c r="FQ95" i="3"/>
  <c r="FR95" i="3" s="1"/>
  <c r="FP95" i="3"/>
  <c r="FO95" i="3"/>
  <c r="FN95" i="3"/>
  <c r="FM95" i="3"/>
  <c r="FL95" i="3"/>
  <c r="FK95" i="3"/>
  <c r="FI95" i="3"/>
  <c r="FJ95" i="3" s="1"/>
  <c r="FH95" i="3"/>
  <c r="FG95" i="3"/>
  <c r="FF95" i="3"/>
  <c r="FE95" i="3"/>
  <c r="FD95" i="3"/>
  <c r="FC95" i="3"/>
  <c r="FA95" i="3"/>
  <c r="FB95" i="3" s="1"/>
  <c r="EZ95" i="3"/>
  <c r="EY95" i="3"/>
  <c r="EX95" i="3"/>
  <c r="EW95" i="3"/>
  <c r="EV95" i="3"/>
  <c r="EU95" i="3"/>
  <c r="ES95" i="3"/>
  <c r="ET95" i="3" s="1"/>
  <c r="ER95" i="3"/>
  <c r="EQ95" i="3"/>
  <c r="EP95" i="3"/>
  <c r="EO95" i="3"/>
  <c r="GX94" i="3"/>
  <c r="GW94" i="3"/>
  <c r="GU94" i="3"/>
  <c r="GV94" i="3" s="1"/>
  <c r="GT94" i="3"/>
  <c r="GS94" i="3"/>
  <c r="GR94" i="3"/>
  <c r="GQ94" i="3"/>
  <c r="GP94" i="3"/>
  <c r="GM94" i="3"/>
  <c r="GN94" i="3" s="1"/>
  <c r="GL94" i="3"/>
  <c r="GK94" i="3"/>
  <c r="GJ94" i="3"/>
  <c r="GI94" i="3"/>
  <c r="GH94" i="3"/>
  <c r="GG94" i="3"/>
  <c r="GE94" i="3"/>
  <c r="GF94" i="3" s="1"/>
  <c r="GD94" i="3"/>
  <c r="GC94" i="3"/>
  <c r="GB94" i="3"/>
  <c r="GA94" i="3"/>
  <c r="FZ94" i="3"/>
  <c r="FY94" i="3"/>
  <c r="FW94" i="3"/>
  <c r="FX94" i="3" s="1"/>
  <c r="FV94" i="3"/>
  <c r="FU94" i="3"/>
  <c r="FT94" i="3"/>
  <c r="FS94" i="3"/>
  <c r="FR94" i="3"/>
  <c r="FQ94" i="3"/>
  <c r="FO94" i="3"/>
  <c r="FP94" i="3" s="1"/>
  <c r="FN94" i="3"/>
  <c r="FM94" i="3"/>
  <c r="FL94" i="3"/>
  <c r="FK94" i="3"/>
  <c r="FJ94" i="3"/>
  <c r="FI94" i="3"/>
  <c r="FG94" i="3"/>
  <c r="FH94" i="3" s="1"/>
  <c r="FF94" i="3"/>
  <c r="FE94" i="3"/>
  <c r="FD94" i="3"/>
  <c r="FC94" i="3"/>
  <c r="FB94" i="3"/>
  <c r="FA94" i="3"/>
  <c r="EY94" i="3"/>
  <c r="EZ94" i="3" s="1"/>
  <c r="EX94" i="3"/>
  <c r="EW94" i="3"/>
  <c r="EV94" i="3"/>
  <c r="EU94" i="3"/>
  <c r="ET94" i="3"/>
  <c r="ES94" i="3"/>
  <c r="EQ94" i="3"/>
  <c r="ER94" i="3" s="1"/>
  <c r="EP94" i="3"/>
  <c r="EO94" i="3"/>
  <c r="GX93" i="3"/>
  <c r="GW93" i="3"/>
  <c r="GV93" i="3"/>
  <c r="GU93" i="3"/>
  <c r="GS93" i="3"/>
  <c r="GT93" i="3" s="1"/>
  <c r="GR93" i="3"/>
  <c r="GQ93" i="3"/>
  <c r="GP93" i="3"/>
  <c r="GN93" i="3"/>
  <c r="GM93" i="3"/>
  <c r="GK93" i="3"/>
  <c r="GL93" i="3" s="1"/>
  <c r="GJ93" i="3"/>
  <c r="GI93" i="3"/>
  <c r="GH93" i="3"/>
  <c r="GG93" i="3"/>
  <c r="GF93" i="3"/>
  <c r="GE93" i="3"/>
  <c r="GC93" i="3"/>
  <c r="GD93" i="3" s="1"/>
  <c r="GB93" i="3"/>
  <c r="GA93" i="3"/>
  <c r="FZ93" i="3"/>
  <c r="FY93" i="3"/>
  <c r="FX93" i="3"/>
  <c r="FW93" i="3"/>
  <c r="FU93" i="3"/>
  <c r="FV93" i="3" s="1"/>
  <c r="FT93" i="3"/>
  <c r="FS93" i="3"/>
  <c r="FR93" i="3"/>
  <c r="FQ93" i="3"/>
  <c r="FP93" i="3"/>
  <c r="FO93" i="3"/>
  <c r="FM93" i="3"/>
  <c r="FN93" i="3" s="1"/>
  <c r="FL93" i="3"/>
  <c r="FK93" i="3"/>
  <c r="FJ93" i="3"/>
  <c r="FI93" i="3"/>
  <c r="FH93" i="3"/>
  <c r="FG93" i="3"/>
  <c r="FE93" i="3"/>
  <c r="FF93" i="3" s="1"/>
  <c r="FD93" i="3"/>
  <c r="FC93" i="3"/>
  <c r="FB93" i="3"/>
  <c r="FA93" i="3"/>
  <c r="EZ93" i="3"/>
  <c r="EY93" i="3"/>
  <c r="EW93" i="3"/>
  <c r="EX93" i="3" s="1"/>
  <c r="EV93" i="3"/>
  <c r="EU93" i="3"/>
  <c r="ET93" i="3"/>
  <c r="ES93" i="3"/>
  <c r="ER93" i="3"/>
  <c r="EQ93" i="3"/>
  <c r="EO93" i="3"/>
  <c r="EP93" i="3" s="1"/>
  <c r="GX92" i="3"/>
  <c r="GW92" i="3"/>
  <c r="GV92" i="3"/>
  <c r="GU92" i="3"/>
  <c r="GT92" i="3"/>
  <c r="GS92" i="3"/>
  <c r="GQ92" i="3"/>
  <c r="GR92" i="3" s="1"/>
  <c r="GP92" i="3"/>
  <c r="GN92" i="3"/>
  <c r="GM92" i="3"/>
  <c r="GL92" i="3"/>
  <c r="GK92" i="3"/>
  <c r="GI92" i="3"/>
  <c r="GJ92" i="3" s="1"/>
  <c r="GH92" i="3"/>
  <c r="GG92" i="3"/>
  <c r="GF92" i="3"/>
  <c r="GE92" i="3"/>
  <c r="GD92" i="3"/>
  <c r="GC92" i="3"/>
  <c r="GA92" i="3"/>
  <c r="GB92" i="3" s="1"/>
  <c r="FZ92" i="3"/>
  <c r="FY92" i="3"/>
  <c r="FX92" i="3"/>
  <c r="FW92" i="3"/>
  <c r="FV92" i="3"/>
  <c r="FU92" i="3"/>
  <c r="FS92" i="3"/>
  <c r="FT92" i="3" s="1"/>
  <c r="FR92" i="3"/>
  <c r="FQ92" i="3"/>
  <c r="FP92" i="3"/>
  <c r="FO92" i="3"/>
  <c r="FN92" i="3"/>
  <c r="FM92" i="3"/>
  <c r="FK92" i="3"/>
  <c r="FL92" i="3" s="1"/>
  <c r="FJ92" i="3"/>
  <c r="FI92" i="3"/>
  <c r="FH92" i="3"/>
  <c r="FG92" i="3"/>
  <c r="FF92" i="3"/>
  <c r="FE92" i="3"/>
  <c r="FC92" i="3"/>
  <c r="FD92" i="3" s="1"/>
  <c r="FB92" i="3"/>
  <c r="FA92" i="3"/>
  <c r="EZ92" i="3"/>
  <c r="EY92" i="3"/>
  <c r="EX92" i="3"/>
  <c r="EW92" i="3"/>
  <c r="EU92" i="3"/>
  <c r="EV92" i="3" s="1"/>
  <c r="ET92" i="3"/>
  <c r="ES92" i="3"/>
  <c r="ER92" i="3"/>
  <c r="EQ92" i="3"/>
  <c r="EP92" i="3"/>
  <c r="EO92" i="3"/>
  <c r="GW91" i="3"/>
  <c r="GX91" i="3" s="1"/>
  <c r="GV91" i="3"/>
  <c r="GU91" i="3"/>
  <c r="GT91" i="3"/>
  <c r="GS91" i="3"/>
  <c r="GR91" i="3"/>
  <c r="GQ91" i="3"/>
  <c r="GP91" i="3"/>
  <c r="GN91" i="3"/>
  <c r="GM91" i="3"/>
  <c r="GL91" i="3"/>
  <c r="GK91" i="3"/>
  <c r="GJ91" i="3"/>
  <c r="GI91" i="3"/>
  <c r="GG91" i="3"/>
  <c r="GH91" i="3" s="1"/>
  <c r="GF91" i="3"/>
  <c r="GE91" i="3"/>
  <c r="GD91" i="3"/>
  <c r="GC91" i="3"/>
  <c r="GB91" i="3"/>
  <c r="GA91" i="3"/>
  <c r="FY91" i="3"/>
  <c r="FZ91" i="3" s="1"/>
  <c r="FX91" i="3"/>
  <c r="FW91" i="3"/>
  <c r="FV91" i="3"/>
  <c r="FU91" i="3"/>
  <c r="FT91" i="3"/>
  <c r="FS91" i="3"/>
  <c r="FQ91" i="3"/>
  <c r="FR91" i="3" s="1"/>
  <c r="FP91" i="3"/>
  <c r="FO91" i="3"/>
  <c r="FN91" i="3"/>
  <c r="FM91" i="3"/>
  <c r="FL91" i="3"/>
  <c r="FK91" i="3"/>
  <c r="FI91" i="3"/>
  <c r="FJ91" i="3" s="1"/>
  <c r="FH91" i="3"/>
  <c r="FG91" i="3"/>
  <c r="FF91" i="3"/>
  <c r="FE91" i="3"/>
  <c r="FD91" i="3"/>
  <c r="FC91" i="3"/>
  <c r="FA91" i="3"/>
  <c r="FB91" i="3" s="1"/>
  <c r="EZ91" i="3"/>
  <c r="EY91" i="3"/>
  <c r="EX91" i="3"/>
  <c r="EW91" i="3"/>
  <c r="EV91" i="3"/>
  <c r="EU91" i="3"/>
  <c r="ES91" i="3"/>
  <c r="ET91" i="3" s="1"/>
  <c r="ER91" i="3"/>
  <c r="EQ91" i="3"/>
  <c r="EP91" i="3"/>
  <c r="EO91" i="3"/>
  <c r="GX90" i="3"/>
  <c r="GW90" i="3"/>
  <c r="GU90" i="3"/>
  <c r="GV90" i="3" s="1"/>
  <c r="GT90" i="3"/>
  <c r="GS90" i="3"/>
  <c r="GR90" i="3"/>
  <c r="GQ90" i="3"/>
  <c r="GP90" i="3"/>
  <c r="GM90" i="3"/>
  <c r="GN90" i="3" s="1"/>
  <c r="GL90" i="3"/>
  <c r="GK90" i="3"/>
  <c r="GJ90" i="3"/>
  <c r="GI90" i="3"/>
  <c r="GH90" i="3"/>
  <c r="GG90" i="3"/>
  <c r="GE90" i="3"/>
  <c r="GF90" i="3" s="1"/>
  <c r="GD90" i="3"/>
  <c r="GC90" i="3"/>
  <c r="GB90" i="3"/>
  <c r="GA90" i="3"/>
  <c r="FZ90" i="3"/>
  <c r="FY90" i="3"/>
  <c r="FW90" i="3"/>
  <c r="FX90" i="3" s="1"/>
  <c r="FV90" i="3"/>
  <c r="FU90" i="3"/>
  <c r="FT90" i="3"/>
  <c r="FS90" i="3"/>
  <c r="FR90" i="3"/>
  <c r="FQ90" i="3"/>
  <c r="FO90" i="3"/>
  <c r="FP90" i="3" s="1"/>
  <c r="FN90" i="3"/>
  <c r="FM90" i="3"/>
  <c r="FL90" i="3"/>
  <c r="FK90" i="3"/>
  <c r="FJ90" i="3"/>
  <c r="FI90" i="3"/>
  <c r="FG90" i="3"/>
  <c r="FH90" i="3" s="1"/>
  <c r="FF90" i="3"/>
  <c r="FE90" i="3"/>
  <c r="FD90" i="3"/>
  <c r="FC90" i="3"/>
  <c r="FB90" i="3"/>
  <c r="FA90" i="3"/>
  <c r="EY90" i="3"/>
  <c r="EZ90" i="3" s="1"/>
  <c r="EX90" i="3"/>
  <c r="EW90" i="3"/>
  <c r="EV90" i="3"/>
  <c r="EU90" i="3"/>
  <c r="ET90" i="3"/>
  <c r="ES90" i="3"/>
  <c r="EQ90" i="3"/>
  <c r="ER90" i="3" s="1"/>
  <c r="EP90" i="3"/>
  <c r="EO90" i="3"/>
  <c r="GX89" i="3"/>
  <c r="GW89" i="3"/>
  <c r="GV89" i="3"/>
  <c r="GU89" i="3"/>
  <c r="GS89" i="3"/>
  <c r="GT89" i="3" s="1"/>
  <c r="GR89" i="3"/>
  <c r="GQ89" i="3"/>
  <c r="GN89" i="3"/>
  <c r="GM89" i="3"/>
  <c r="GK89" i="3"/>
  <c r="GL89" i="3" s="1"/>
  <c r="GJ89" i="3"/>
  <c r="GI89" i="3"/>
  <c r="GH89" i="3"/>
  <c r="GG89" i="3"/>
  <c r="GF89" i="3"/>
  <c r="GE89" i="3"/>
  <c r="GC89" i="3"/>
  <c r="GD89" i="3" s="1"/>
  <c r="GB89" i="3"/>
  <c r="GA89" i="3"/>
  <c r="FZ89" i="3"/>
  <c r="FY89" i="3"/>
  <c r="FX89" i="3"/>
  <c r="FW89" i="3"/>
  <c r="FU89" i="3"/>
  <c r="FV89" i="3" s="1"/>
  <c r="FT89" i="3"/>
  <c r="FS89" i="3"/>
  <c r="FR89" i="3"/>
  <c r="FQ89" i="3"/>
  <c r="FP89" i="3"/>
  <c r="FO89" i="3"/>
  <c r="FM89" i="3"/>
  <c r="FN89" i="3" s="1"/>
  <c r="FL89" i="3"/>
  <c r="FK89" i="3"/>
  <c r="FJ89" i="3"/>
  <c r="FI89" i="3"/>
  <c r="FH89" i="3"/>
  <c r="FG89" i="3"/>
  <c r="FE89" i="3"/>
  <c r="FF89" i="3" s="1"/>
  <c r="FD89" i="3"/>
  <c r="FC89" i="3"/>
  <c r="FB89" i="3"/>
  <c r="FA89" i="3"/>
  <c r="EZ89" i="3"/>
  <c r="EY89" i="3"/>
  <c r="EW89" i="3"/>
  <c r="EX89" i="3" s="1"/>
  <c r="EV89" i="3"/>
  <c r="EU89" i="3"/>
  <c r="ET89" i="3"/>
  <c r="ES89" i="3"/>
  <c r="ER89" i="3"/>
  <c r="EQ89" i="3"/>
  <c r="EO89" i="3"/>
  <c r="EP89" i="3" s="1"/>
  <c r="GX81" i="3"/>
  <c r="GW81" i="3"/>
  <c r="GV81" i="3"/>
  <c r="GU81" i="3"/>
  <c r="GS81" i="3"/>
  <c r="GT81" i="3" s="1"/>
  <c r="GQ81" i="3"/>
  <c r="GR81" i="3" s="1"/>
  <c r="GP81" i="3"/>
  <c r="GN81" i="3"/>
  <c r="GM81" i="3"/>
  <c r="GK81" i="3"/>
  <c r="GL81" i="3" s="1"/>
  <c r="GI81" i="3"/>
  <c r="GJ81" i="3" s="1"/>
  <c r="GH81" i="3"/>
  <c r="GG81" i="3"/>
  <c r="GF81" i="3"/>
  <c r="GE81" i="3"/>
  <c r="GC81" i="3"/>
  <c r="GD81" i="3" s="1"/>
  <c r="GA81" i="3"/>
  <c r="GB81" i="3" s="1"/>
  <c r="FZ81" i="3"/>
  <c r="FY81" i="3"/>
  <c r="FX81" i="3"/>
  <c r="FW81" i="3"/>
  <c r="FU81" i="3"/>
  <c r="FV81" i="3" s="1"/>
  <c r="FS81" i="3"/>
  <c r="FT81" i="3" s="1"/>
  <c r="FR81" i="3"/>
  <c r="FQ81" i="3"/>
  <c r="FP81" i="3"/>
  <c r="FO81" i="3"/>
  <c r="FM81" i="3"/>
  <c r="FN81" i="3" s="1"/>
  <c r="FK81" i="3"/>
  <c r="FL81" i="3" s="1"/>
  <c r="FJ81" i="3"/>
  <c r="FI81" i="3"/>
  <c r="FH81" i="3"/>
  <c r="FG81" i="3"/>
  <c r="FE81" i="3"/>
  <c r="FF81" i="3" s="1"/>
  <c r="FC81" i="3"/>
  <c r="FD81" i="3" s="1"/>
  <c r="FB81" i="3"/>
  <c r="FA81" i="3"/>
  <c r="EZ81" i="3"/>
  <c r="EY81" i="3"/>
  <c r="EW81" i="3"/>
  <c r="EX81" i="3" s="1"/>
  <c r="EU81" i="3"/>
  <c r="EV81" i="3" s="1"/>
  <c r="ET81" i="3"/>
  <c r="ES81" i="3"/>
  <c r="ER81" i="3"/>
  <c r="EQ81" i="3"/>
  <c r="EO81" i="3"/>
  <c r="EP81" i="3" s="1"/>
  <c r="GW80" i="3"/>
  <c r="GX80" i="3" s="1"/>
  <c r="GV80" i="3"/>
  <c r="GU80" i="3"/>
  <c r="GT80" i="3"/>
  <c r="GS80" i="3"/>
  <c r="GQ80" i="3"/>
  <c r="GR80" i="3" s="1"/>
  <c r="GP80" i="3"/>
  <c r="GN80" i="3"/>
  <c r="GM80" i="3"/>
  <c r="GL80" i="3"/>
  <c r="GK80" i="3"/>
  <c r="GI80" i="3"/>
  <c r="GJ80" i="3" s="1"/>
  <c r="GG80" i="3"/>
  <c r="GH80" i="3" s="1"/>
  <c r="GF80" i="3"/>
  <c r="GE80" i="3"/>
  <c r="GD80" i="3"/>
  <c r="GC80" i="3"/>
  <c r="GA80" i="3"/>
  <c r="GB80" i="3" s="1"/>
  <c r="FY80" i="3"/>
  <c r="FZ80" i="3" s="1"/>
  <c r="FX80" i="3"/>
  <c r="FW80" i="3"/>
  <c r="FV80" i="3"/>
  <c r="FU80" i="3"/>
  <c r="FS80" i="3"/>
  <c r="FT80" i="3" s="1"/>
  <c r="FQ80" i="3"/>
  <c r="FR80" i="3" s="1"/>
  <c r="FP80" i="3"/>
  <c r="FO80" i="3"/>
  <c r="FN80" i="3"/>
  <c r="FM80" i="3"/>
  <c r="FK80" i="3"/>
  <c r="FL80" i="3" s="1"/>
  <c r="FI80" i="3"/>
  <c r="FJ80" i="3" s="1"/>
  <c r="FH80" i="3"/>
  <c r="FG80" i="3"/>
  <c r="FF80" i="3"/>
  <c r="FE80" i="3"/>
  <c r="FC80" i="3"/>
  <c r="FD80" i="3" s="1"/>
  <c r="FA80" i="3"/>
  <c r="FB80" i="3" s="1"/>
  <c r="EZ80" i="3"/>
  <c r="EY80" i="3"/>
  <c r="EX80" i="3"/>
  <c r="EW80" i="3"/>
  <c r="EU80" i="3"/>
  <c r="EV80" i="3" s="1"/>
  <c r="ES80" i="3"/>
  <c r="ET80" i="3" s="1"/>
  <c r="ER80" i="3"/>
  <c r="EQ80" i="3"/>
  <c r="EP80" i="3"/>
  <c r="EO80" i="3"/>
  <c r="GW79" i="3"/>
  <c r="GX79" i="3" s="1"/>
  <c r="GU79" i="3"/>
  <c r="GV79" i="3" s="1"/>
  <c r="GT79" i="3"/>
  <c r="GS79" i="3"/>
  <c r="GR79" i="3"/>
  <c r="GQ79" i="3"/>
  <c r="GP79" i="3"/>
  <c r="GM79" i="3"/>
  <c r="GN79" i="3" s="1"/>
  <c r="GL79" i="3"/>
  <c r="GK79" i="3"/>
  <c r="GJ79" i="3"/>
  <c r="GI79" i="3"/>
  <c r="GG79" i="3"/>
  <c r="GH79" i="3" s="1"/>
  <c r="GE79" i="3"/>
  <c r="GF79" i="3" s="1"/>
  <c r="GD79" i="3"/>
  <c r="GC79" i="3"/>
  <c r="GB79" i="3"/>
  <c r="GA79" i="3"/>
  <c r="FY79" i="3"/>
  <c r="FZ79" i="3" s="1"/>
  <c r="FW79" i="3"/>
  <c r="FX79" i="3" s="1"/>
  <c r="FV79" i="3"/>
  <c r="FU79" i="3"/>
  <c r="FT79" i="3"/>
  <c r="FS79" i="3"/>
  <c r="FQ79" i="3"/>
  <c r="FR79" i="3" s="1"/>
  <c r="FO79" i="3"/>
  <c r="FP79" i="3" s="1"/>
  <c r="FN79" i="3"/>
  <c r="FM79" i="3"/>
  <c r="FL79" i="3"/>
  <c r="FK79" i="3"/>
  <c r="FI79" i="3"/>
  <c r="FJ79" i="3" s="1"/>
  <c r="FG79" i="3"/>
  <c r="FH79" i="3" s="1"/>
  <c r="FF79" i="3"/>
  <c r="FE79" i="3"/>
  <c r="FD79" i="3"/>
  <c r="FC79" i="3"/>
  <c r="FA79" i="3"/>
  <c r="FB79" i="3" s="1"/>
  <c r="EY79" i="3"/>
  <c r="EZ79" i="3" s="1"/>
  <c r="EX79" i="3"/>
  <c r="EW79" i="3"/>
  <c r="EV79" i="3"/>
  <c r="EU79" i="3"/>
  <c r="ES79" i="3"/>
  <c r="ET79" i="3" s="1"/>
  <c r="EQ79" i="3"/>
  <c r="ER79" i="3" s="1"/>
  <c r="EP79" i="3"/>
  <c r="EO79" i="3"/>
  <c r="GX78" i="3"/>
  <c r="GW78" i="3"/>
  <c r="GU78" i="3"/>
  <c r="GV78" i="3" s="1"/>
  <c r="GS78" i="3"/>
  <c r="GT78" i="3" s="1"/>
  <c r="GR78" i="3"/>
  <c r="GQ78" i="3"/>
  <c r="GP78" i="3"/>
  <c r="GM78" i="3"/>
  <c r="GN78" i="3" s="1"/>
  <c r="GK78" i="3"/>
  <c r="GL78" i="3" s="1"/>
  <c r="GJ78" i="3"/>
  <c r="GI78" i="3"/>
  <c r="GH78" i="3"/>
  <c r="GG78" i="3"/>
  <c r="GE78" i="3"/>
  <c r="GF78" i="3" s="1"/>
  <c r="GC78" i="3"/>
  <c r="GD78" i="3" s="1"/>
  <c r="GB78" i="3"/>
  <c r="GA78" i="3"/>
  <c r="FZ78" i="3"/>
  <c r="FY78" i="3"/>
  <c r="FW78" i="3"/>
  <c r="FX78" i="3" s="1"/>
  <c r="FU78" i="3"/>
  <c r="FV78" i="3" s="1"/>
  <c r="FT78" i="3"/>
  <c r="FS78" i="3"/>
  <c r="FR78" i="3"/>
  <c r="FQ78" i="3"/>
  <c r="FO78" i="3"/>
  <c r="FP78" i="3" s="1"/>
  <c r="FM78" i="3"/>
  <c r="FN78" i="3" s="1"/>
  <c r="FL78" i="3"/>
  <c r="FK78" i="3"/>
  <c r="FJ78" i="3"/>
  <c r="FI78" i="3"/>
  <c r="FG78" i="3"/>
  <c r="FH78" i="3" s="1"/>
  <c r="FE78" i="3"/>
  <c r="FF78" i="3" s="1"/>
  <c r="FD78" i="3"/>
  <c r="FC78" i="3"/>
  <c r="FB78" i="3"/>
  <c r="FA78" i="3"/>
  <c r="EY78" i="3"/>
  <c r="EZ78" i="3" s="1"/>
  <c r="EW78" i="3"/>
  <c r="EX78" i="3" s="1"/>
  <c r="EV78" i="3"/>
  <c r="EU78" i="3"/>
  <c r="ET78" i="3"/>
  <c r="ES78" i="3"/>
  <c r="EQ78" i="3"/>
  <c r="ER78" i="3" s="1"/>
  <c r="EO78" i="3"/>
  <c r="EP78" i="3" s="1"/>
  <c r="GX77" i="3"/>
  <c r="GW77" i="3"/>
  <c r="GV77" i="3"/>
  <c r="GU77" i="3"/>
  <c r="GS77" i="3"/>
  <c r="GT77" i="3" s="1"/>
  <c r="GQ77" i="3"/>
  <c r="GR77" i="3" s="1"/>
  <c r="GP77" i="3"/>
  <c r="GN77" i="3"/>
  <c r="GM77" i="3"/>
  <c r="GK77" i="3"/>
  <c r="GL77" i="3" s="1"/>
  <c r="GI77" i="3"/>
  <c r="GJ77" i="3" s="1"/>
  <c r="GH77" i="3"/>
  <c r="GG77" i="3"/>
  <c r="GF77" i="3"/>
  <c r="GE77" i="3"/>
  <c r="GC77" i="3"/>
  <c r="GD77" i="3" s="1"/>
  <c r="GA77" i="3"/>
  <c r="GB77" i="3" s="1"/>
  <c r="FZ77" i="3"/>
  <c r="FY77" i="3"/>
  <c r="FX77" i="3"/>
  <c r="FW77" i="3"/>
  <c r="FU77" i="3"/>
  <c r="FV77" i="3" s="1"/>
  <c r="FS77" i="3"/>
  <c r="FT77" i="3" s="1"/>
  <c r="FR77" i="3"/>
  <c r="FQ77" i="3"/>
  <c r="FP77" i="3"/>
  <c r="FO77" i="3"/>
  <c r="FM77" i="3"/>
  <c r="FN77" i="3" s="1"/>
  <c r="FK77" i="3"/>
  <c r="FL77" i="3" s="1"/>
  <c r="FJ77" i="3"/>
  <c r="FI77" i="3"/>
  <c r="FH77" i="3"/>
  <c r="FG77" i="3"/>
  <c r="FE77" i="3"/>
  <c r="FF77" i="3" s="1"/>
  <c r="FC77" i="3"/>
  <c r="FD77" i="3" s="1"/>
  <c r="FB77" i="3"/>
  <c r="FA77" i="3"/>
  <c r="EZ77" i="3"/>
  <c r="EY77" i="3"/>
  <c r="EW77" i="3"/>
  <c r="EX77" i="3" s="1"/>
  <c r="EU77" i="3"/>
  <c r="EV77" i="3" s="1"/>
  <c r="ET77" i="3"/>
  <c r="ES77" i="3"/>
  <c r="ER77" i="3"/>
  <c r="EQ77" i="3"/>
  <c r="EO77" i="3"/>
  <c r="EP77" i="3" s="1"/>
  <c r="GW76" i="3"/>
  <c r="GX76" i="3" s="1"/>
  <c r="GV76" i="3"/>
  <c r="GU76" i="3"/>
  <c r="GT76" i="3"/>
  <c r="GS76" i="3"/>
  <c r="GQ76" i="3"/>
  <c r="GR76" i="3" s="1"/>
  <c r="GN76" i="3"/>
  <c r="GM76" i="3"/>
  <c r="GL76" i="3"/>
  <c r="GK76" i="3"/>
  <c r="GI76" i="3"/>
  <c r="GJ76" i="3" s="1"/>
  <c r="GG76" i="3"/>
  <c r="GH76" i="3" s="1"/>
  <c r="GF76" i="3"/>
  <c r="GE76" i="3"/>
  <c r="GD76" i="3"/>
  <c r="GC76" i="3"/>
  <c r="GA76" i="3"/>
  <c r="GB76" i="3" s="1"/>
  <c r="FY76" i="3"/>
  <c r="FZ76" i="3" s="1"/>
  <c r="FX76" i="3"/>
  <c r="FW76" i="3"/>
  <c r="FV76" i="3"/>
  <c r="FU76" i="3"/>
  <c r="FS76" i="3"/>
  <c r="FT76" i="3" s="1"/>
  <c r="FQ76" i="3"/>
  <c r="FR76" i="3" s="1"/>
  <c r="FP76" i="3"/>
  <c r="FO76" i="3"/>
  <c r="FN76" i="3"/>
  <c r="FM76" i="3"/>
  <c r="FK76" i="3"/>
  <c r="FL76" i="3" s="1"/>
  <c r="FI76" i="3"/>
  <c r="FJ76" i="3" s="1"/>
  <c r="FH76" i="3"/>
  <c r="FG76" i="3"/>
  <c r="FF76" i="3"/>
  <c r="FE76" i="3"/>
  <c r="FC76" i="3"/>
  <c r="FD76" i="3" s="1"/>
  <c r="FA76" i="3"/>
  <c r="FB76" i="3" s="1"/>
  <c r="EZ76" i="3"/>
  <c r="EY76" i="3"/>
  <c r="EX76" i="3"/>
  <c r="EW76" i="3"/>
  <c r="EU76" i="3"/>
  <c r="EV76" i="3" s="1"/>
  <c r="ES76" i="3"/>
  <c r="ET76" i="3" s="1"/>
  <c r="ER76" i="3"/>
  <c r="EQ76" i="3"/>
  <c r="EP76" i="3"/>
  <c r="EO76" i="3"/>
  <c r="GW75" i="3"/>
  <c r="GX75" i="3" s="1"/>
  <c r="GU75" i="3"/>
  <c r="GV75" i="3" s="1"/>
  <c r="GT75" i="3"/>
  <c r="GS75" i="3"/>
  <c r="GR75" i="3"/>
  <c r="GQ75" i="3"/>
  <c r="GP75" i="3"/>
  <c r="GM75" i="3"/>
  <c r="GN75" i="3" s="1"/>
  <c r="GL75" i="3"/>
  <c r="GK75" i="3"/>
  <c r="GJ75" i="3"/>
  <c r="GI75" i="3"/>
  <c r="GG75" i="3"/>
  <c r="GH75" i="3" s="1"/>
  <c r="GE75" i="3"/>
  <c r="GF75" i="3" s="1"/>
  <c r="GD75" i="3"/>
  <c r="GC75" i="3"/>
  <c r="GB75" i="3"/>
  <c r="GA75" i="3"/>
  <c r="FY75" i="3"/>
  <c r="FZ75" i="3" s="1"/>
  <c r="FW75" i="3"/>
  <c r="FX75" i="3" s="1"/>
  <c r="FV75" i="3"/>
  <c r="FU75" i="3"/>
  <c r="FT75" i="3"/>
  <c r="FS75" i="3"/>
  <c r="FQ75" i="3"/>
  <c r="FR75" i="3" s="1"/>
  <c r="FO75" i="3"/>
  <c r="FP75" i="3" s="1"/>
  <c r="FN75" i="3"/>
  <c r="FM75" i="3"/>
  <c r="FL75" i="3"/>
  <c r="FK75" i="3"/>
  <c r="FI75" i="3"/>
  <c r="FJ75" i="3" s="1"/>
  <c r="FG75" i="3"/>
  <c r="FH75" i="3" s="1"/>
  <c r="FF75" i="3"/>
  <c r="FE75" i="3"/>
  <c r="FD75" i="3"/>
  <c r="FC75" i="3"/>
  <c r="FA75" i="3"/>
  <c r="FB75" i="3" s="1"/>
  <c r="EY75" i="3"/>
  <c r="EZ75" i="3" s="1"/>
  <c r="EX75" i="3"/>
  <c r="EW75" i="3"/>
  <c r="EV75" i="3"/>
  <c r="EU75" i="3"/>
  <c r="ES75" i="3"/>
  <c r="ET75" i="3" s="1"/>
  <c r="EQ75" i="3"/>
  <c r="ER75" i="3" s="1"/>
  <c r="EP75" i="3"/>
  <c r="EO75" i="3"/>
  <c r="GX74" i="3"/>
  <c r="GW74" i="3"/>
  <c r="GU74" i="3"/>
  <c r="GV74" i="3" s="1"/>
  <c r="GS74" i="3"/>
  <c r="GT74" i="3" s="1"/>
  <c r="GR74" i="3"/>
  <c r="GQ74" i="3"/>
  <c r="GP74" i="3"/>
  <c r="GM74" i="3"/>
  <c r="GN74" i="3" s="1"/>
  <c r="GK74" i="3"/>
  <c r="GL74" i="3" s="1"/>
  <c r="GJ74" i="3"/>
  <c r="GI74" i="3"/>
  <c r="GH74" i="3"/>
  <c r="GG74" i="3"/>
  <c r="GE74" i="3"/>
  <c r="GF74" i="3" s="1"/>
  <c r="GC74" i="3"/>
  <c r="GD74" i="3" s="1"/>
  <c r="GB74" i="3"/>
  <c r="GA74" i="3"/>
  <c r="FZ74" i="3"/>
  <c r="FY74" i="3"/>
  <c r="FW74" i="3"/>
  <c r="FX74" i="3" s="1"/>
  <c r="FU74" i="3"/>
  <c r="FV74" i="3" s="1"/>
  <c r="FT74" i="3"/>
  <c r="FS74" i="3"/>
  <c r="FR74" i="3"/>
  <c r="FQ74" i="3"/>
  <c r="FO74" i="3"/>
  <c r="FP74" i="3" s="1"/>
  <c r="FM74" i="3"/>
  <c r="FN74" i="3" s="1"/>
  <c r="FL74" i="3"/>
  <c r="FK74" i="3"/>
  <c r="FJ74" i="3"/>
  <c r="FI74" i="3"/>
  <c r="FG74" i="3"/>
  <c r="FH74" i="3" s="1"/>
  <c r="FE74" i="3"/>
  <c r="FF74" i="3" s="1"/>
  <c r="FC74" i="3"/>
  <c r="FD74" i="3" s="1"/>
  <c r="FB74" i="3"/>
  <c r="FA74" i="3"/>
  <c r="EY74" i="3"/>
  <c r="EZ74" i="3" s="1"/>
  <c r="EW74" i="3"/>
  <c r="EX74" i="3" s="1"/>
  <c r="EU74" i="3"/>
  <c r="EV74" i="3" s="1"/>
  <c r="ET74" i="3"/>
  <c r="ES74" i="3"/>
  <c r="EQ74" i="3"/>
  <c r="ER74" i="3" s="1"/>
  <c r="EO74" i="3"/>
  <c r="EP74" i="3" s="1"/>
  <c r="GW73" i="3"/>
  <c r="GX73" i="3" s="1"/>
  <c r="GV73" i="3"/>
  <c r="GU73" i="3"/>
  <c r="GS73" i="3"/>
  <c r="GT73" i="3" s="1"/>
  <c r="GQ73" i="3"/>
  <c r="GR73" i="3" s="1"/>
  <c r="GP73" i="3"/>
  <c r="GN73" i="3"/>
  <c r="GM73" i="3"/>
  <c r="GK73" i="3"/>
  <c r="GL73" i="3" s="1"/>
  <c r="GI73" i="3"/>
  <c r="GJ73" i="3" s="1"/>
  <c r="GG73" i="3"/>
  <c r="GH73" i="3" s="1"/>
  <c r="GF73" i="3"/>
  <c r="GE73" i="3"/>
  <c r="GC73" i="3"/>
  <c r="GD73" i="3" s="1"/>
  <c r="GA73" i="3"/>
  <c r="GB73" i="3" s="1"/>
  <c r="FY73" i="3"/>
  <c r="FZ73" i="3" s="1"/>
  <c r="FX73" i="3"/>
  <c r="FW73" i="3"/>
  <c r="FU73" i="3"/>
  <c r="FV73" i="3" s="1"/>
  <c r="FS73" i="3"/>
  <c r="FT73" i="3" s="1"/>
  <c r="FQ73" i="3"/>
  <c r="FR73" i="3" s="1"/>
  <c r="FP73" i="3"/>
  <c r="FO73" i="3"/>
  <c r="FM73" i="3"/>
  <c r="FN73" i="3" s="1"/>
  <c r="FK73" i="3"/>
  <c r="FL73" i="3" s="1"/>
  <c r="FJ73" i="3"/>
  <c r="FI73" i="3"/>
  <c r="FH73" i="3"/>
  <c r="FG73" i="3"/>
  <c r="FE73" i="3"/>
  <c r="FF73" i="3" s="1"/>
  <c r="FC73" i="3"/>
  <c r="FD73" i="3" s="1"/>
  <c r="FA73" i="3"/>
  <c r="FB73" i="3" s="1"/>
  <c r="EZ73" i="3"/>
  <c r="EY73" i="3"/>
  <c r="EW73" i="3"/>
  <c r="EX73" i="3" s="1"/>
  <c r="EU73" i="3"/>
  <c r="EV73" i="3" s="1"/>
  <c r="ES73" i="3"/>
  <c r="ET73" i="3" s="1"/>
  <c r="ER73" i="3"/>
  <c r="EQ73" i="3"/>
  <c r="EO73" i="3"/>
  <c r="EP73" i="3" s="1"/>
  <c r="GW72" i="3"/>
  <c r="GX72" i="3" s="1"/>
  <c r="GU72" i="3"/>
  <c r="GV72" i="3" s="1"/>
  <c r="GT72" i="3"/>
  <c r="GS72" i="3"/>
  <c r="GQ72" i="3"/>
  <c r="GR72" i="3" s="1"/>
  <c r="GP72" i="3"/>
  <c r="GN72" i="3"/>
  <c r="GM72" i="3"/>
  <c r="GL72" i="3"/>
  <c r="GK72" i="3"/>
  <c r="GI72" i="3"/>
  <c r="GJ72" i="3" s="1"/>
  <c r="GG72" i="3"/>
  <c r="GH72" i="3" s="1"/>
  <c r="GE72" i="3"/>
  <c r="GF72" i="3" s="1"/>
  <c r="GD72" i="3"/>
  <c r="GC72" i="3"/>
  <c r="GA72" i="3"/>
  <c r="GB72" i="3" s="1"/>
  <c r="FY72" i="3"/>
  <c r="FZ72" i="3" s="1"/>
  <c r="FW72" i="3"/>
  <c r="FX72" i="3" s="1"/>
  <c r="FV72" i="3"/>
  <c r="FU72" i="3"/>
  <c r="FS72" i="3"/>
  <c r="FT72" i="3" s="1"/>
  <c r="FQ72" i="3"/>
  <c r="FR72" i="3" s="1"/>
  <c r="FO72" i="3"/>
  <c r="FP72" i="3" s="1"/>
  <c r="FN72" i="3"/>
  <c r="FM72" i="3"/>
  <c r="FK72" i="3"/>
  <c r="FL72" i="3" s="1"/>
  <c r="FI72" i="3"/>
  <c r="FJ72" i="3" s="1"/>
  <c r="FH72" i="3"/>
  <c r="FG72" i="3"/>
  <c r="FF72" i="3"/>
  <c r="FE72" i="3"/>
  <c r="FC72" i="3"/>
  <c r="FD72" i="3" s="1"/>
  <c r="FA72" i="3"/>
  <c r="FB72" i="3" s="1"/>
  <c r="EY72" i="3"/>
  <c r="EZ72" i="3" s="1"/>
  <c r="EX72" i="3"/>
  <c r="EW72" i="3"/>
  <c r="EU72" i="3"/>
  <c r="EV72" i="3" s="1"/>
  <c r="ES72" i="3"/>
  <c r="ET72" i="3" s="1"/>
  <c r="EQ72" i="3"/>
  <c r="ER72" i="3" s="1"/>
  <c r="EP72" i="3"/>
  <c r="EO72" i="3"/>
  <c r="GW71" i="3"/>
  <c r="GX71" i="3" s="1"/>
  <c r="GU71" i="3"/>
  <c r="GV71" i="3" s="1"/>
  <c r="GS71" i="3"/>
  <c r="GT71" i="3" s="1"/>
  <c r="GR71" i="3"/>
  <c r="GQ71" i="3"/>
  <c r="GP71" i="3"/>
  <c r="GM71" i="3"/>
  <c r="GN71" i="3" s="1"/>
  <c r="GL71" i="3"/>
  <c r="GK71" i="3"/>
  <c r="GJ71" i="3"/>
  <c r="GI71" i="3"/>
  <c r="GG71" i="3"/>
  <c r="GH71" i="3" s="1"/>
  <c r="GE71" i="3"/>
  <c r="GF71" i="3" s="1"/>
  <c r="GC71" i="3"/>
  <c r="GD71" i="3" s="1"/>
  <c r="GB71" i="3"/>
  <c r="GA71" i="3"/>
  <c r="FY71" i="3"/>
  <c r="FZ71" i="3" s="1"/>
  <c r="FW71" i="3"/>
  <c r="FX71" i="3" s="1"/>
  <c r="FU71" i="3"/>
  <c r="FV71" i="3" s="1"/>
  <c r="FT71" i="3"/>
  <c r="FS71" i="3"/>
  <c r="FQ71" i="3"/>
  <c r="FR71" i="3" s="1"/>
  <c r="FO71" i="3"/>
  <c r="FP71" i="3" s="1"/>
  <c r="FM71" i="3"/>
  <c r="FN71" i="3" s="1"/>
  <c r="FL71" i="3"/>
  <c r="FK71" i="3"/>
  <c r="FI71" i="3"/>
  <c r="FJ71" i="3" s="1"/>
  <c r="FG71" i="3"/>
  <c r="FH71" i="3" s="1"/>
  <c r="FF71" i="3"/>
  <c r="FE71" i="3"/>
  <c r="FC71" i="3"/>
  <c r="FD71" i="3" s="1"/>
  <c r="FA71" i="3"/>
  <c r="FB71" i="3" s="1"/>
  <c r="EY71" i="3"/>
  <c r="EZ71" i="3" s="1"/>
  <c r="EW71" i="3"/>
  <c r="EX71" i="3" s="1"/>
  <c r="EV71" i="3"/>
  <c r="EU71" i="3"/>
  <c r="ES71" i="3"/>
  <c r="ET71" i="3" s="1"/>
  <c r="EQ71" i="3"/>
  <c r="ER71" i="3" s="1"/>
  <c r="EO71" i="3"/>
  <c r="EP71" i="3" s="1"/>
  <c r="GW70" i="3"/>
  <c r="GX70" i="3" s="1"/>
  <c r="GV70" i="3"/>
  <c r="GU70" i="3"/>
  <c r="GS70" i="3"/>
  <c r="GT70" i="3" s="1"/>
  <c r="GQ70" i="3"/>
  <c r="GR70" i="3" s="1"/>
  <c r="GP70" i="3"/>
  <c r="GN70" i="3"/>
  <c r="GM70" i="3"/>
  <c r="GK70" i="3"/>
  <c r="GL70" i="3" s="1"/>
  <c r="GI70" i="3"/>
  <c r="GJ70" i="3" s="1"/>
  <c r="GG70" i="3"/>
  <c r="GH70" i="3" s="1"/>
  <c r="GF70" i="3"/>
  <c r="GE70" i="3"/>
  <c r="GC70" i="3"/>
  <c r="GD70" i="3" s="1"/>
  <c r="GA70" i="3"/>
  <c r="GB70" i="3" s="1"/>
  <c r="FY70" i="3"/>
  <c r="FZ70" i="3" s="1"/>
  <c r="FX70" i="3"/>
  <c r="FW70" i="3"/>
  <c r="FU70" i="3"/>
  <c r="FV70" i="3" s="1"/>
  <c r="FS70" i="3"/>
  <c r="FT70" i="3" s="1"/>
  <c r="FQ70" i="3"/>
  <c r="FR70" i="3" s="1"/>
  <c r="FP70" i="3"/>
  <c r="FO70" i="3"/>
  <c r="FM70" i="3"/>
  <c r="FN70" i="3" s="1"/>
  <c r="FK70" i="3"/>
  <c r="FL70" i="3" s="1"/>
  <c r="FI70" i="3"/>
  <c r="FJ70" i="3" s="1"/>
  <c r="FH70" i="3"/>
  <c r="FG70" i="3"/>
  <c r="FE70" i="3"/>
  <c r="FF70" i="3" s="1"/>
  <c r="FC70" i="3"/>
  <c r="FD70" i="3" s="1"/>
  <c r="FA70" i="3"/>
  <c r="FB70" i="3" s="1"/>
  <c r="EZ70" i="3"/>
  <c r="EY70" i="3"/>
  <c r="EW70" i="3"/>
  <c r="EX70" i="3" s="1"/>
  <c r="EU70" i="3"/>
  <c r="EV70" i="3" s="1"/>
  <c r="ES70" i="3"/>
  <c r="ET70" i="3" s="1"/>
  <c r="ER70" i="3"/>
  <c r="EQ70" i="3"/>
  <c r="EO70" i="3"/>
  <c r="EP70" i="3" s="1"/>
  <c r="GW69" i="3"/>
  <c r="GX69" i="3" s="1"/>
  <c r="GU69" i="3"/>
  <c r="GV69" i="3" s="1"/>
  <c r="GT69" i="3"/>
  <c r="GS69" i="3"/>
  <c r="GQ69" i="3"/>
  <c r="GR69" i="3" s="1"/>
  <c r="GP69" i="3"/>
  <c r="GM69" i="3"/>
  <c r="GN69" i="3" s="1"/>
  <c r="GL69" i="3"/>
  <c r="GK69" i="3"/>
  <c r="GI69" i="3"/>
  <c r="GJ69" i="3" s="1"/>
  <c r="GG69" i="3"/>
  <c r="GH69" i="3" s="1"/>
  <c r="GE69" i="3"/>
  <c r="GF69" i="3" s="1"/>
  <c r="GD69" i="3"/>
  <c r="GC69" i="3"/>
  <c r="GA69" i="3"/>
  <c r="GB69" i="3" s="1"/>
  <c r="FY69" i="3"/>
  <c r="FZ69" i="3" s="1"/>
  <c r="FW69" i="3"/>
  <c r="FX69" i="3" s="1"/>
  <c r="FV69" i="3"/>
  <c r="FU69" i="3"/>
  <c r="FS69" i="3"/>
  <c r="FT69" i="3" s="1"/>
  <c r="FQ69" i="3"/>
  <c r="FR69" i="3" s="1"/>
  <c r="FO69" i="3"/>
  <c r="FP69" i="3" s="1"/>
  <c r="FN69" i="3"/>
  <c r="FM69" i="3"/>
  <c r="FK69" i="3"/>
  <c r="FL69" i="3" s="1"/>
  <c r="FI69" i="3"/>
  <c r="FJ69" i="3" s="1"/>
  <c r="FG69" i="3"/>
  <c r="FH69" i="3" s="1"/>
  <c r="FF69" i="3"/>
  <c r="FE69" i="3"/>
  <c r="FC69" i="3"/>
  <c r="FD69" i="3" s="1"/>
  <c r="FA69" i="3"/>
  <c r="FB69" i="3" s="1"/>
  <c r="EY69" i="3"/>
  <c r="EZ69" i="3" s="1"/>
  <c r="EX69" i="3"/>
  <c r="EW69" i="3"/>
  <c r="EU69" i="3"/>
  <c r="EV69" i="3" s="1"/>
  <c r="ES69" i="3"/>
  <c r="ET69" i="3" s="1"/>
  <c r="EQ69" i="3"/>
  <c r="ER69" i="3" s="1"/>
  <c r="EP69" i="3"/>
  <c r="EO69" i="3"/>
  <c r="GW68" i="3"/>
  <c r="GX68" i="3" s="1"/>
  <c r="GU68" i="3"/>
  <c r="GV68" i="3" s="1"/>
  <c r="GS68" i="3"/>
  <c r="GT68" i="3" s="1"/>
  <c r="GR68" i="3"/>
  <c r="GQ68" i="3"/>
  <c r="GP68" i="3"/>
  <c r="GM68" i="3"/>
  <c r="GN68" i="3" s="1"/>
  <c r="GK68" i="3"/>
  <c r="GL68" i="3" s="1"/>
  <c r="GJ68" i="3"/>
  <c r="GI68" i="3"/>
  <c r="GG68" i="3"/>
  <c r="GH68" i="3" s="1"/>
  <c r="GE68" i="3"/>
  <c r="GF68" i="3" s="1"/>
  <c r="GC68" i="3"/>
  <c r="GD68" i="3" s="1"/>
  <c r="GB68" i="3"/>
  <c r="GA68" i="3"/>
  <c r="FY68" i="3"/>
  <c r="FZ68" i="3" s="1"/>
  <c r="FW68" i="3"/>
  <c r="FX68" i="3" s="1"/>
  <c r="FU68" i="3"/>
  <c r="FV68" i="3" s="1"/>
  <c r="FT68" i="3"/>
  <c r="FS68" i="3"/>
  <c r="FQ68" i="3"/>
  <c r="FR68" i="3" s="1"/>
  <c r="FO68" i="3"/>
  <c r="FP68" i="3" s="1"/>
  <c r="FM68" i="3"/>
  <c r="FN68" i="3" s="1"/>
  <c r="FL68" i="3"/>
  <c r="FK68" i="3"/>
  <c r="FI68" i="3"/>
  <c r="FJ68" i="3" s="1"/>
  <c r="FG68" i="3"/>
  <c r="FH68" i="3" s="1"/>
  <c r="FE68" i="3"/>
  <c r="FF68" i="3" s="1"/>
  <c r="FD68" i="3"/>
  <c r="FC68" i="3"/>
  <c r="FA68" i="3"/>
  <c r="FB68" i="3" s="1"/>
  <c r="EY68" i="3"/>
  <c r="EZ68" i="3" s="1"/>
  <c r="EW68" i="3"/>
  <c r="EX68" i="3" s="1"/>
  <c r="EV68" i="3"/>
  <c r="EU68" i="3"/>
  <c r="ES68" i="3"/>
  <c r="ET68" i="3" s="1"/>
  <c r="EQ68" i="3"/>
  <c r="ER68" i="3" s="1"/>
  <c r="EO68" i="3"/>
  <c r="EP68" i="3" s="1"/>
  <c r="GX67" i="3"/>
  <c r="GW67" i="3"/>
  <c r="GU67" i="3"/>
  <c r="GV67" i="3" s="1"/>
  <c r="GS67" i="3"/>
  <c r="GT67" i="3" s="1"/>
  <c r="GQ67" i="3"/>
  <c r="GR67" i="3" s="1"/>
  <c r="GP67" i="3"/>
  <c r="GM67" i="3"/>
  <c r="GN67" i="3" s="1"/>
  <c r="GK67" i="3"/>
  <c r="GL67" i="3" s="1"/>
  <c r="GI67" i="3"/>
  <c r="GJ67" i="3" s="1"/>
  <c r="GH67" i="3"/>
  <c r="GG67" i="3"/>
  <c r="GE67" i="3"/>
  <c r="GF67" i="3" s="1"/>
  <c r="GC67" i="3"/>
  <c r="GD67" i="3" s="1"/>
  <c r="GA67" i="3"/>
  <c r="GB67" i="3" s="1"/>
  <c r="FZ67" i="3"/>
  <c r="FY67" i="3"/>
  <c r="FW67" i="3"/>
  <c r="FX67" i="3" s="1"/>
  <c r="FU67" i="3"/>
  <c r="FV67" i="3" s="1"/>
  <c r="FS67" i="3"/>
  <c r="FT67" i="3" s="1"/>
  <c r="FR67" i="3"/>
  <c r="FQ67" i="3"/>
  <c r="FO67" i="3"/>
  <c r="FP67" i="3" s="1"/>
  <c r="FM67" i="3"/>
  <c r="FN67" i="3" s="1"/>
  <c r="FK67" i="3"/>
  <c r="FL67" i="3" s="1"/>
  <c r="FJ67" i="3"/>
  <c r="FI67" i="3"/>
  <c r="FG67" i="3"/>
  <c r="FH67" i="3" s="1"/>
  <c r="FE67" i="3"/>
  <c r="FF67" i="3" s="1"/>
  <c r="FC67" i="3"/>
  <c r="FD67" i="3" s="1"/>
  <c r="FB67" i="3"/>
  <c r="FA67" i="3"/>
  <c r="EY67" i="3"/>
  <c r="EZ67" i="3" s="1"/>
  <c r="EW67" i="3"/>
  <c r="EX67" i="3" s="1"/>
  <c r="EU67" i="3"/>
  <c r="EV67" i="3" s="1"/>
  <c r="ET67" i="3"/>
  <c r="ES67" i="3"/>
  <c r="EQ67" i="3"/>
  <c r="ER67" i="3" s="1"/>
  <c r="EO67" i="3"/>
  <c r="EP67" i="3" s="1"/>
  <c r="GW66" i="3"/>
  <c r="GX66" i="3" s="1"/>
  <c r="GV66" i="3"/>
  <c r="GU66" i="3"/>
  <c r="GS66" i="3"/>
  <c r="GT66" i="3" s="1"/>
  <c r="GQ66" i="3"/>
  <c r="GR66" i="3" s="1"/>
  <c r="GP66" i="3"/>
  <c r="GN66" i="3"/>
  <c r="GM66" i="3"/>
  <c r="GK66" i="3"/>
  <c r="GL66" i="3" s="1"/>
  <c r="GI66" i="3"/>
  <c r="GJ66" i="3" s="1"/>
  <c r="GG66" i="3"/>
  <c r="GH66" i="3" s="1"/>
  <c r="GF66" i="3"/>
  <c r="GE66" i="3"/>
  <c r="GC66" i="3"/>
  <c r="GD66" i="3" s="1"/>
  <c r="GA66" i="3"/>
  <c r="GB66" i="3" s="1"/>
  <c r="FY66" i="3"/>
  <c r="FZ66" i="3" s="1"/>
  <c r="FX66" i="3"/>
  <c r="FW66" i="3"/>
  <c r="FU66" i="3"/>
  <c r="FV66" i="3" s="1"/>
  <c r="FS66" i="3"/>
  <c r="FT66" i="3" s="1"/>
  <c r="FQ66" i="3"/>
  <c r="FR66" i="3" s="1"/>
  <c r="FP66" i="3"/>
  <c r="FO66" i="3"/>
  <c r="FM66" i="3"/>
  <c r="FN66" i="3" s="1"/>
  <c r="FK66" i="3"/>
  <c r="FL66" i="3" s="1"/>
  <c r="FI66" i="3"/>
  <c r="FJ66" i="3" s="1"/>
  <c r="FH66" i="3"/>
  <c r="FG66" i="3"/>
  <c r="FE66" i="3"/>
  <c r="FF66" i="3" s="1"/>
  <c r="FC66" i="3"/>
  <c r="FD66" i="3" s="1"/>
  <c r="FA66" i="3"/>
  <c r="FB66" i="3" s="1"/>
  <c r="EZ66" i="3"/>
  <c r="EY66" i="3"/>
  <c r="EW66" i="3"/>
  <c r="EX66" i="3" s="1"/>
  <c r="EU66" i="3"/>
  <c r="EV66" i="3" s="1"/>
  <c r="ES66" i="3"/>
  <c r="ET66" i="3" s="1"/>
  <c r="ER66" i="3"/>
  <c r="EQ66" i="3"/>
  <c r="EO66" i="3"/>
  <c r="EP66" i="3" s="1"/>
  <c r="GW65" i="3"/>
  <c r="GX65" i="3" s="1"/>
  <c r="GU65" i="3"/>
  <c r="GV65" i="3" s="1"/>
  <c r="GT65" i="3"/>
  <c r="GS65" i="3"/>
  <c r="GQ65" i="3"/>
  <c r="GR65" i="3" s="1"/>
  <c r="GP65" i="3"/>
  <c r="GM65" i="3"/>
  <c r="GN65" i="3" s="1"/>
  <c r="GL65" i="3"/>
  <c r="GK65" i="3"/>
  <c r="GI65" i="3"/>
  <c r="GJ65" i="3" s="1"/>
  <c r="GG65" i="3"/>
  <c r="GH65" i="3" s="1"/>
  <c r="GE65" i="3"/>
  <c r="GF65" i="3" s="1"/>
  <c r="GD65" i="3"/>
  <c r="GC65" i="3"/>
  <c r="GA65" i="3"/>
  <c r="GB65" i="3" s="1"/>
  <c r="FY65" i="3"/>
  <c r="FZ65" i="3" s="1"/>
  <c r="FW65" i="3"/>
  <c r="FX65" i="3" s="1"/>
  <c r="FV65" i="3"/>
  <c r="FU65" i="3"/>
  <c r="FS65" i="3"/>
  <c r="FT65" i="3" s="1"/>
  <c r="FQ65" i="3"/>
  <c r="FR65" i="3" s="1"/>
  <c r="FO65" i="3"/>
  <c r="FP65" i="3" s="1"/>
  <c r="FN65" i="3"/>
  <c r="FM65" i="3"/>
  <c r="FK65" i="3"/>
  <c r="FL65" i="3" s="1"/>
  <c r="FI65" i="3"/>
  <c r="FJ65" i="3" s="1"/>
  <c r="FG65" i="3"/>
  <c r="FH65" i="3" s="1"/>
  <c r="FF65" i="3"/>
  <c r="FE65" i="3"/>
  <c r="FC65" i="3"/>
  <c r="FD65" i="3" s="1"/>
  <c r="FA65" i="3"/>
  <c r="FB65" i="3" s="1"/>
  <c r="EY65" i="3"/>
  <c r="EZ65" i="3" s="1"/>
  <c r="EX65" i="3"/>
  <c r="EW65" i="3"/>
  <c r="EU65" i="3"/>
  <c r="EV65" i="3" s="1"/>
  <c r="ES65" i="3"/>
  <c r="ET65" i="3" s="1"/>
  <c r="EQ65" i="3"/>
  <c r="ER65" i="3" s="1"/>
  <c r="EP65" i="3"/>
  <c r="EO65" i="3"/>
  <c r="GW64" i="3"/>
  <c r="GX64" i="3" s="1"/>
  <c r="GU64" i="3"/>
  <c r="GV64" i="3" s="1"/>
  <c r="GS64" i="3"/>
  <c r="GT64" i="3" s="1"/>
  <c r="GR64" i="3"/>
  <c r="GQ64" i="3"/>
  <c r="GP64" i="3"/>
  <c r="GM64" i="3"/>
  <c r="GN64" i="3" s="1"/>
  <c r="GK64" i="3"/>
  <c r="GL64" i="3" s="1"/>
  <c r="GJ64" i="3"/>
  <c r="GI64" i="3"/>
  <c r="GG64" i="3"/>
  <c r="GH64" i="3" s="1"/>
  <c r="GE64" i="3"/>
  <c r="GF64" i="3" s="1"/>
  <c r="GC64" i="3"/>
  <c r="GD64" i="3" s="1"/>
  <c r="GB64" i="3"/>
  <c r="GA64" i="3"/>
  <c r="FY64" i="3"/>
  <c r="FZ64" i="3" s="1"/>
  <c r="FW64" i="3"/>
  <c r="FX64" i="3" s="1"/>
  <c r="FU64" i="3"/>
  <c r="FV64" i="3" s="1"/>
  <c r="FT64" i="3"/>
  <c r="FS64" i="3"/>
  <c r="FQ64" i="3"/>
  <c r="FR64" i="3" s="1"/>
  <c r="FO64" i="3"/>
  <c r="FP64" i="3" s="1"/>
  <c r="FM64" i="3"/>
  <c r="FN64" i="3" s="1"/>
  <c r="FL64" i="3"/>
  <c r="FK64" i="3"/>
  <c r="FI64" i="3"/>
  <c r="FJ64" i="3" s="1"/>
  <c r="FG64" i="3"/>
  <c r="FH64" i="3" s="1"/>
  <c r="FE64" i="3"/>
  <c r="FF64" i="3" s="1"/>
  <c r="FD64" i="3"/>
  <c r="FC64" i="3"/>
  <c r="FA64" i="3"/>
  <c r="FB64" i="3" s="1"/>
  <c r="EY64" i="3"/>
  <c r="EZ64" i="3" s="1"/>
  <c r="EW64" i="3"/>
  <c r="EX64" i="3" s="1"/>
  <c r="EV64" i="3"/>
  <c r="EU64" i="3"/>
  <c r="ES64" i="3"/>
  <c r="ET64" i="3" s="1"/>
  <c r="EQ64" i="3"/>
  <c r="ER64" i="3" s="1"/>
  <c r="EO64" i="3"/>
  <c r="EP64" i="3" s="1"/>
  <c r="GX63" i="3"/>
  <c r="GW63" i="3"/>
  <c r="GU63" i="3"/>
  <c r="GV63" i="3" s="1"/>
  <c r="GS63" i="3"/>
  <c r="GT63" i="3" s="1"/>
  <c r="GQ63" i="3"/>
  <c r="GR63" i="3" s="1"/>
  <c r="GP63" i="3"/>
  <c r="GM63" i="3"/>
  <c r="GN63" i="3" s="1"/>
  <c r="GK63" i="3"/>
  <c r="GL63" i="3" s="1"/>
  <c r="GI63" i="3"/>
  <c r="GJ63" i="3" s="1"/>
  <c r="GH63" i="3"/>
  <c r="GG63" i="3"/>
  <c r="GE63" i="3"/>
  <c r="GF63" i="3" s="1"/>
  <c r="GC63" i="3"/>
  <c r="GD63" i="3" s="1"/>
  <c r="GA63" i="3"/>
  <c r="GB63" i="3" s="1"/>
  <c r="FZ63" i="3"/>
  <c r="FY63" i="3"/>
  <c r="FW63" i="3"/>
  <c r="FX63" i="3" s="1"/>
  <c r="FU63" i="3"/>
  <c r="FV63" i="3" s="1"/>
  <c r="FS63" i="3"/>
  <c r="FT63" i="3" s="1"/>
  <c r="FR63" i="3"/>
  <c r="FQ63" i="3"/>
  <c r="FO63" i="3"/>
  <c r="FP63" i="3" s="1"/>
  <c r="FM63" i="3"/>
  <c r="FN63" i="3" s="1"/>
  <c r="FK63" i="3"/>
  <c r="FL63" i="3" s="1"/>
  <c r="FJ63" i="3"/>
  <c r="FI63" i="3"/>
  <c r="FG63" i="3"/>
  <c r="FH63" i="3" s="1"/>
  <c r="FE63" i="3"/>
  <c r="FF63" i="3" s="1"/>
  <c r="FC63" i="3"/>
  <c r="FD63" i="3" s="1"/>
  <c r="FB63" i="3"/>
  <c r="FA63" i="3"/>
  <c r="EY63" i="3"/>
  <c r="EZ63" i="3" s="1"/>
  <c r="EW63" i="3"/>
  <c r="EX63" i="3" s="1"/>
  <c r="EU63" i="3"/>
  <c r="EV63" i="3" s="1"/>
  <c r="ET63" i="3"/>
  <c r="ES63" i="3"/>
  <c r="EQ63" i="3"/>
  <c r="ER63" i="3" s="1"/>
  <c r="EO63" i="3"/>
  <c r="EP63" i="3" s="1"/>
  <c r="GW62" i="3"/>
  <c r="GX62" i="3" s="1"/>
  <c r="GV62" i="3"/>
  <c r="GU62" i="3"/>
  <c r="GS62" i="3"/>
  <c r="GT62" i="3" s="1"/>
  <c r="GQ62" i="3"/>
  <c r="GR62" i="3" s="1"/>
  <c r="GP62" i="3"/>
  <c r="GN62" i="3"/>
  <c r="GM62" i="3"/>
  <c r="GK62" i="3"/>
  <c r="GL62" i="3" s="1"/>
  <c r="GI62" i="3"/>
  <c r="GJ62" i="3" s="1"/>
  <c r="GG62" i="3"/>
  <c r="GH62" i="3" s="1"/>
  <c r="GF62" i="3"/>
  <c r="GE62" i="3"/>
  <c r="GC62" i="3"/>
  <c r="GD62" i="3" s="1"/>
  <c r="GA62" i="3"/>
  <c r="GB62" i="3" s="1"/>
  <c r="FY62" i="3"/>
  <c r="FZ62" i="3" s="1"/>
  <c r="FX62" i="3"/>
  <c r="FW62" i="3"/>
  <c r="FU62" i="3"/>
  <c r="FV62" i="3" s="1"/>
  <c r="FS62" i="3"/>
  <c r="FT62" i="3" s="1"/>
  <c r="FQ62" i="3"/>
  <c r="FR62" i="3" s="1"/>
  <c r="FP62" i="3"/>
  <c r="FO62" i="3"/>
  <c r="FM62" i="3"/>
  <c r="FN62" i="3" s="1"/>
  <c r="FK62" i="3"/>
  <c r="FL62" i="3" s="1"/>
  <c r="FI62" i="3"/>
  <c r="FJ62" i="3" s="1"/>
  <c r="FH62" i="3"/>
  <c r="FG62" i="3"/>
  <c r="FE62" i="3"/>
  <c r="FF62" i="3" s="1"/>
  <c r="FC62" i="3"/>
  <c r="FD62" i="3" s="1"/>
  <c r="FA62" i="3"/>
  <c r="FB62" i="3" s="1"/>
  <c r="EZ62" i="3"/>
  <c r="EY62" i="3"/>
  <c r="EW62" i="3"/>
  <c r="EX62" i="3" s="1"/>
  <c r="EU62" i="3"/>
  <c r="EV62" i="3" s="1"/>
  <c r="ES62" i="3"/>
  <c r="ET62" i="3" s="1"/>
  <c r="ER62" i="3"/>
  <c r="EQ62" i="3"/>
  <c r="EO62" i="3"/>
  <c r="EP62" i="3" s="1"/>
  <c r="GW54" i="3"/>
  <c r="GX54" i="3" s="1"/>
  <c r="GU54" i="3"/>
  <c r="GV54" i="3" s="1"/>
  <c r="GS54" i="3"/>
  <c r="GT54" i="3" s="1"/>
  <c r="GR54" i="3"/>
  <c r="GQ54" i="3"/>
  <c r="GP54" i="3"/>
  <c r="GM54" i="3"/>
  <c r="GN54" i="3" s="1"/>
  <c r="GK54" i="3"/>
  <c r="GL54" i="3" s="1"/>
  <c r="GI54" i="3"/>
  <c r="GJ54" i="3" s="1"/>
  <c r="GG54" i="3"/>
  <c r="GH54" i="3" s="1"/>
  <c r="GE54" i="3"/>
  <c r="GF54" i="3" s="1"/>
  <c r="GC54" i="3"/>
  <c r="GD54" i="3" s="1"/>
  <c r="GA54" i="3"/>
  <c r="GB54" i="3" s="1"/>
  <c r="FY54" i="3"/>
  <c r="FZ54" i="3" s="1"/>
  <c r="FW54" i="3"/>
  <c r="FX54" i="3" s="1"/>
  <c r="FU54" i="3"/>
  <c r="FV54" i="3" s="1"/>
  <c r="FS54" i="3"/>
  <c r="FT54" i="3" s="1"/>
  <c r="FQ54" i="3"/>
  <c r="FR54" i="3" s="1"/>
  <c r="FO54" i="3"/>
  <c r="FP54" i="3" s="1"/>
  <c r="FM54" i="3"/>
  <c r="FN54" i="3" s="1"/>
  <c r="FL54" i="3"/>
  <c r="FK54" i="3"/>
  <c r="FI54" i="3"/>
  <c r="FJ54" i="3" s="1"/>
  <c r="FG54" i="3"/>
  <c r="FH54" i="3" s="1"/>
  <c r="FE54" i="3"/>
  <c r="FF54" i="3" s="1"/>
  <c r="FC54" i="3"/>
  <c r="FD54" i="3" s="1"/>
  <c r="FA54" i="3"/>
  <c r="FB54" i="3" s="1"/>
  <c r="EY54" i="3"/>
  <c r="EZ54" i="3" s="1"/>
  <c r="EW54" i="3"/>
  <c r="EX54" i="3" s="1"/>
  <c r="EU54" i="3"/>
  <c r="EV54" i="3" s="1"/>
  <c r="ES54" i="3"/>
  <c r="ET54" i="3" s="1"/>
  <c r="EQ54" i="3"/>
  <c r="ER54" i="3" s="1"/>
  <c r="EO54" i="3"/>
  <c r="EP54" i="3" s="1"/>
  <c r="GW53" i="3"/>
  <c r="GX53" i="3" s="1"/>
  <c r="GU53" i="3"/>
  <c r="GV53" i="3" s="1"/>
  <c r="GS53" i="3"/>
  <c r="GT53" i="3" s="1"/>
  <c r="GQ53" i="3"/>
  <c r="GR53" i="3" s="1"/>
  <c r="GP53" i="3"/>
  <c r="GM53" i="3"/>
  <c r="GN53" i="3" s="1"/>
  <c r="GK53" i="3"/>
  <c r="GL53" i="3" s="1"/>
  <c r="GI53" i="3"/>
  <c r="GJ53" i="3" s="1"/>
  <c r="GH53" i="3"/>
  <c r="GG53" i="3"/>
  <c r="GE53" i="3"/>
  <c r="GF53" i="3" s="1"/>
  <c r="GC53" i="3"/>
  <c r="GD53" i="3" s="1"/>
  <c r="GA53" i="3"/>
  <c r="GB53" i="3" s="1"/>
  <c r="FY53" i="3"/>
  <c r="FZ53" i="3" s="1"/>
  <c r="FW53" i="3"/>
  <c r="FX53" i="3" s="1"/>
  <c r="FU53" i="3"/>
  <c r="FV53" i="3" s="1"/>
  <c r="FS53" i="3"/>
  <c r="FT53" i="3" s="1"/>
  <c r="FQ53" i="3"/>
  <c r="FR53" i="3" s="1"/>
  <c r="FO53" i="3"/>
  <c r="FP53" i="3" s="1"/>
  <c r="FM53" i="3"/>
  <c r="FN53" i="3" s="1"/>
  <c r="FK53" i="3"/>
  <c r="FL53" i="3" s="1"/>
  <c r="FJ53" i="3"/>
  <c r="FI53" i="3"/>
  <c r="FG53" i="3"/>
  <c r="FH53" i="3" s="1"/>
  <c r="FE53" i="3"/>
  <c r="FF53" i="3" s="1"/>
  <c r="FC53" i="3"/>
  <c r="FD53" i="3" s="1"/>
  <c r="FA53" i="3"/>
  <c r="FB53" i="3" s="1"/>
  <c r="EY53" i="3"/>
  <c r="EZ53" i="3" s="1"/>
  <c r="EW53" i="3"/>
  <c r="EX53" i="3" s="1"/>
  <c r="EU53" i="3"/>
  <c r="EV53" i="3" s="1"/>
  <c r="ES53" i="3"/>
  <c r="ET53" i="3" s="1"/>
  <c r="EQ53" i="3"/>
  <c r="ER53" i="3" s="1"/>
  <c r="EO53" i="3"/>
  <c r="EP53" i="3" s="1"/>
  <c r="GW52" i="3"/>
  <c r="GX52" i="3" s="1"/>
  <c r="GU52" i="3"/>
  <c r="GV52" i="3" s="1"/>
  <c r="GS52" i="3"/>
  <c r="GT52" i="3" s="1"/>
  <c r="GQ52" i="3"/>
  <c r="GR52" i="3" s="1"/>
  <c r="GP52" i="3"/>
  <c r="GN52" i="3"/>
  <c r="GM52" i="3"/>
  <c r="GK52" i="3"/>
  <c r="GL52" i="3" s="1"/>
  <c r="GI52" i="3"/>
  <c r="GJ52" i="3" s="1"/>
  <c r="GG52" i="3"/>
  <c r="GH52" i="3" s="1"/>
  <c r="GF52" i="3"/>
  <c r="GE52" i="3"/>
  <c r="GC52" i="3"/>
  <c r="GD52" i="3" s="1"/>
  <c r="GA52" i="3"/>
  <c r="GB52" i="3" s="1"/>
  <c r="FY52" i="3"/>
  <c r="FZ52" i="3" s="1"/>
  <c r="FW52" i="3"/>
  <c r="FX52" i="3" s="1"/>
  <c r="FU52" i="3"/>
  <c r="FV52" i="3" s="1"/>
  <c r="FS52" i="3"/>
  <c r="FT52" i="3" s="1"/>
  <c r="FQ52" i="3"/>
  <c r="FR52" i="3" s="1"/>
  <c r="FO52" i="3"/>
  <c r="FP52" i="3" s="1"/>
  <c r="FM52" i="3"/>
  <c r="FN52" i="3" s="1"/>
  <c r="FK52" i="3"/>
  <c r="FL52" i="3" s="1"/>
  <c r="FI52" i="3"/>
  <c r="FJ52" i="3" s="1"/>
  <c r="FH52" i="3"/>
  <c r="FG52" i="3"/>
  <c r="FE52" i="3"/>
  <c r="FF52" i="3" s="1"/>
  <c r="FC52" i="3"/>
  <c r="FD52" i="3" s="1"/>
  <c r="FA52" i="3"/>
  <c r="FB52" i="3" s="1"/>
  <c r="EY52" i="3"/>
  <c r="EZ52" i="3" s="1"/>
  <c r="EW52" i="3"/>
  <c r="EX52" i="3" s="1"/>
  <c r="EU52" i="3"/>
  <c r="EV52" i="3" s="1"/>
  <c r="ES52" i="3"/>
  <c r="ET52" i="3" s="1"/>
  <c r="EQ52" i="3"/>
  <c r="ER52" i="3" s="1"/>
  <c r="EO52" i="3"/>
  <c r="EP52" i="3" s="1"/>
  <c r="GW51" i="3"/>
  <c r="GX51" i="3" s="1"/>
  <c r="GU51" i="3"/>
  <c r="GV51" i="3" s="1"/>
  <c r="GS51" i="3"/>
  <c r="GT51" i="3" s="1"/>
  <c r="GQ51" i="3"/>
  <c r="GR51" i="3" s="1"/>
  <c r="GP51" i="3"/>
  <c r="GM51" i="3"/>
  <c r="GN51" i="3" s="1"/>
  <c r="GL51" i="3"/>
  <c r="GK51" i="3"/>
  <c r="GI51" i="3"/>
  <c r="GJ51" i="3" s="1"/>
  <c r="GG51" i="3"/>
  <c r="GH51" i="3" s="1"/>
  <c r="GE51" i="3"/>
  <c r="GF51" i="3" s="1"/>
  <c r="GD51" i="3"/>
  <c r="GC51" i="3"/>
  <c r="GA51" i="3"/>
  <c r="GB51" i="3" s="1"/>
  <c r="FY51" i="3"/>
  <c r="FZ51" i="3" s="1"/>
  <c r="FW51" i="3"/>
  <c r="FX51" i="3" s="1"/>
  <c r="FU51" i="3"/>
  <c r="FV51" i="3" s="1"/>
  <c r="FS51" i="3"/>
  <c r="FT51" i="3" s="1"/>
  <c r="FQ51" i="3"/>
  <c r="FR51" i="3" s="1"/>
  <c r="FO51" i="3"/>
  <c r="FP51" i="3" s="1"/>
  <c r="FM51" i="3"/>
  <c r="FN51" i="3" s="1"/>
  <c r="FK51" i="3"/>
  <c r="FL51" i="3" s="1"/>
  <c r="FI51" i="3"/>
  <c r="FJ51" i="3" s="1"/>
  <c r="FG51" i="3"/>
  <c r="FH51" i="3" s="1"/>
  <c r="FF51" i="3"/>
  <c r="FE51" i="3"/>
  <c r="FC51" i="3"/>
  <c r="FD51" i="3" s="1"/>
  <c r="FA51" i="3"/>
  <c r="FB51" i="3" s="1"/>
  <c r="EY51" i="3"/>
  <c r="EZ51" i="3" s="1"/>
  <c r="EW51" i="3"/>
  <c r="EX51" i="3" s="1"/>
  <c r="EU51" i="3"/>
  <c r="EV51" i="3" s="1"/>
  <c r="ES51" i="3"/>
  <c r="ET51" i="3" s="1"/>
  <c r="EQ51" i="3"/>
  <c r="ER51" i="3" s="1"/>
  <c r="EO51" i="3"/>
  <c r="EP51" i="3" s="1"/>
  <c r="GW50" i="3"/>
  <c r="GX50" i="3" s="1"/>
  <c r="GU50" i="3"/>
  <c r="GV50" i="3" s="1"/>
  <c r="GS50" i="3"/>
  <c r="GT50" i="3" s="1"/>
  <c r="GQ50" i="3"/>
  <c r="GR50" i="3" s="1"/>
  <c r="GP50" i="3"/>
  <c r="GM50" i="3"/>
  <c r="GN50" i="3" s="1"/>
  <c r="GK50" i="3"/>
  <c r="GL50" i="3" s="1"/>
  <c r="GJ50" i="3"/>
  <c r="GI50" i="3"/>
  <c r="GG50" i="3"/>
  <c r="GH50" i="3" s="1"/>
  <c r="GE50" i="3"/>
  <c r="GF50" i="3" s="1"/>
  <c r="GC50" i="3"/>
  <c r="GD50" i="3" s="1"/>
  <c r="GB50" i="3"/>
  <c r="GA50" i="3"/>
  <c r="FY50" i="3"/>
  <c r="FZ50" i="3" s="1"/>
  <c r="FW50" i="3"/>
  <c r="FX50" i="3" s="1"/>
  <c r="FU50" i="3"/>
  <c r="FV50" i="3" s="1"/>
  <c r="FS50" i="3"/>
  <c r="FT50" i="3" s="1"/>
  <c r="FQ50" i="3"/>
  <c r="FR50" i="3" s="1"/>
  <c r="FO50" i="3"/>
  <c r="FP50" i="3" s="1"/>
  <c r="FM50" i="3"/>
  <c r="FN50" i="3" s="1"/>
  <c r="FK50" i="3"/>
  <c r="FL50" i="3" s="1"/>
  <c r="FI50" i="3"/>
  <c r="FJ50" i="3" s="1"/>
  <c r="FG50" i="3"/>
  <c r="FH50" i="3" s="1"/>
  <c r="FE50" i="3"/>
  <c r="FF50" i="3" s="1"/>
  <c r="FD50" i="3"/>
  <c r="FC50" i="3"/>
  <c r="FA50" i="3"/>
  <c r="FB50" i="3" s="1"/>
  <c r="EY50" i="3"/>
  <c r="EZ50" i="3" s="1"/>
  <c r="EW50" i="3"/>
  <c r="EX50" i="3" s="1"/>
  <c r="EU50" i="3"/>
  <c r="EV50" i="3" s="1"/>
  <c r="ES50" i="3"/>
  <c r="ET50" i="3" s="1"/>
  <c r="EQ50" i="3"/>
  <c r="ER50" i="3" s="1"/>
  <c r="EO50" i="3"/>
  <c r="EP50" i="3" s="1"/>
  <c r="GW49" i="3"/>
  <c r="GX49" i="3" s="1"/>
  <c r="GU49" i="3"/>
  <c r="GV49" i="3" s="1"/>
  <c r="GS49" i="3"/>
  <c r="GT49" i="3" s="1"/>
  <c r="GQ49" i="3"/>
  <c r="GR49" i="3" s="1"/>
  <c r="GM49" i="3"/>
  <c r="GN49" i="3" s="1"/>
  <c r="GK49" i="3"/>
  <c r="GL49" i="3" s="1"/>
  <c r="GI49" i="3"/>
  <c r="GJ49" i="3" s="1"/>
  <c r="GH49" i="3"/>
  <c r="GG49" i="3"/>
  <c r="GE49" i="3"/>
  <c r="GF49" i="3" s="1"/>
  <c r="GC49" i="3"/>
  <c r="GD49" i="3" s="1"/>
  <c r="GA49" i="3"/>
  <c r="GB49" i="3" s="1"/>
  <c r="FZ49" i="3"/>
  <c r="FY49" i="3"/>
  <c r="FW49" i="3"/>
  <c r="FX49" i="3" s="1"/>
  <c r="FU49" i="3"/>
  <c r="FV49" i="3" s="1"/>
  <c r="FS49" i="3"/>
  <c r="FT49" i="3" s="1"/>
  <c r="FQ49" i="3"/>
  <c r="FR49" i="3" s="1"/>
  <c r="FO49" i="3"/>
  <c r="FP49" i="3" s="1"/>
  <c r="FM49" i="3"/>
  <c r="FN49" i="3" s="1"/>
  <c r="FK49" i="3"/>
  <c r="FL49" i="3" s="1"/>
  <c r="FI49" i="3"/>
  <c r="FJ49" i="3" s="1"/>
  <c r="FG49" i="3"/>
  <c r="FH49" i="3" s="1"/>
  <c r="FE49" i="3"/>
  <c r="FF49" i="3" s="1"/>
  <c r="FC49" i="3"/>
  <c r="FD49" i="3" s="1"/>
  <c r="FB49" i="3"/>
  <c r="FA49" i="3"/>
  <c r="EY49" i="3"/>
  <c r="EZ49" i="3" s="1"/>
  <c r="EW49" i="3"/>
  <c r="EX49" i="3" s="1"/>
  <c r="EU49" i="3"/>
  <c r="EV49" i="3" s="1"/>
  <c r="ES49" i="3"/>
  <c r="ET49" i="3" s="1"/>
  <c r="EQ49" i="3"/>
  <c r="ER49" i="3" s="1"/>
  <c r="EO49" i="3"/>
  <c r="EP49" i="3" s="1"/>
  <c r="GW48" i="3"/>
  <c r="GX48" i="3" s="1"/>
  <c r="GU48" i="3"/>
  <c r="GV48" i="3" s="1"/>
  <c r="GS48" i="3"/>
  <c r="GT48" i="3" s="1"/>
  <c r="GQ48" i="3"/>
  <c r="GR48" i="3" s="1"/>
  <c r="GP48" i="3"/>
  <c r="GM48" i="3"/>
  <c r="GN48" i="3" s="1"/>
  <c r="GK48" i="3"/>
  <c r="GL48" i="3" s="1"/>
  <c r="GI48" i="3"/>
  <c r="GJ48" i="3" s="1"/>
  <c r="GG48" i="3"/>
  <c r="GH48" i="3" s="1"/>
  <c r="GF48" i="3"/>
  <c r="GE48" i="3"/>
  <c r="GC48" i="3"/>
  <c r="GD48" i="3" s="1"/>
  <c r="GA48" i="3"/>
  <c r="GB48" i="3" s="1"/>
  <c r="FY48" i="3"/>
  <c r="FZ48" i="3" s="1"/>
  <c r="FX48" i="3"/>
  <c r="FW48" i="3"/>
  <c r="FU48" i="3"/>
  <c r="FV48" i="3" s="1"/>
  <c r="FS48" i="3"/>
  <c r="FT48" i="3" s="1"/>
  <c r="FQ48" i="3"/>
  <c r="FR48" i="3" s="1"/>
  <c r="FO48" i="3"/>
  <c r="FP48" i="3" s="1"/>
  <c r="FM48" i="3"/>
  <c r="FN48" i="3" s="1"/>
  <c r="FK48" i="3"/>
  <c r="FL48" i="3" s="1"/>
  <c r="FI48" i="3"/>
  <c r="FJ48" i="3" s="1"/>
  <c r="FG48" i="3"/>
  <c r="FH48" i="3" s="1"/>
  <c r="FE48" i="3"/>
  <c r="FF48" i="3" s="1"/>
  <c r="FC48" i="3"/>
  <c r="FD48" i="3" s="1"/>
  <c r="FA48" i="3"/>
  <c r="FB48" i="3" s="1"/>
  <c r="EZ48" i="3"/>
  <c r="EY48" i="3"/>
  <c r="EW48" i="3"/>
  <c r="EX48" i="3" s="1"/>
  <c r="EU48" i="3"/>
  <c r="EV48" i="3" s="1"/>
  <c r="ES48" i="3"/>
  <c r="ET48" i="3" s="1"/>
  <c r="EQ48" i="3"/>
  <c r="ER48" i="3" s="1"/>
  <c r="EO48" i="3"/>
  <c r="EP48" i="3" s="1"/>
  <c r="GW47" i="3"/>
  <c r="GX47" i="3" s="1"/>
  <c r="GU47" i="3"/>
  <c r="GV47" i="3" s="1"/>
  <c r="GS47" i="3"/>
  <c r="GT47" i="3" s="1"/>
  <c r="GQ47" i="3"/>
  <c r="GR47" i="3" s="1"/>
  <c r="GP47" i="3"/>
  <c r="GM47" i="3"/>
  <c r="GN47" i="3" s="1"/>
  <c r="GK47" i="3"/>
  <c r="GL47" i="3" s="1"/>
  <c r="GI47" i="3"/>
  <c r="GJ47" i="3" s="1"/>
  <c r="GG47" i="3"/>
  <c r="GH47" i="3" s="1"/>
  <c r="GE47" i="3"/>
  <c r="GF47" i="3" s="1"/>
  <c r="GD47" i="3"/>
  <c r="GC47" i="3"/>
  <c r="GA47" i="3"/>
  <c r="GB47" i="3" s="1"/>
  <c r="FY47" i="3"/>
  <c r="FZ47" i="3" s="1"/>
  <c r="FW47" i="3"/>
  <c r="FX47" i="3" s="1"/>
  <c r="FV47" i="3"/>
  <c r="FU47" i="3"/>
  <c r="FS47" i="3"/>
  <c r="FT47" i="3" s="1"/>
  <c r="FQ47" i="3"/>
  <c r="FR47" i="3" s="1"/>
  <c r="FO47" i="3"/>
  <c r="FP47" i="3" s="1"/>
  <c r="FM47" i="3"/>
  <c r="FN47" i="3" s="1"/>
  <c r="FK47" i="3"/>
  <c r="FL47" i="3" s="1"/>
  <c r="FI47" i="3"/>
  <c r="FJ47" i="3" s="1"/>
  <c r="FG47" i="3"/>
  <c r="FH47" i="3" s="1"/>
  <c r="FE47" i="3"/>
  <c r="FF47" i="3" s="1"/>
  <c r="FC47" i="3"/>
  <c r="FD47" i="3" s="1"/>
  <c r="FA47" i="3"/>
  <c r="FB47" i="3" s="1"/>
  <c r="EY47" i="3"/>
  <c r="EZ47" i="3" s="1"/>
  <c r="EX47" i="3"/>
  <c r="EW47" i="3"/>
  <c r="EU47" i="3"/>
  <c r="EV47" i="3" s="1"/>
  <c r="ES47" i="3"/>
  <c r="ET47" i="3" s="1"/>
  <c r="EQ47" i="3"/>
  <c r="ER47" i="3" s="1"/>
  <c r="EO47" i="3"/>
  <c r="EP47" i="3" s="1"/>
  <c r="GW46" i="3"/>
  <c r="GX46" i="3" s="1"/>
  <c r="GU46" i="3"/>
  <c r="GV46" i="3" s="1"/>
  <c r="GS46" i="3"/>
  <c r="GT46" i="3" s="1"/>
  <c r="GQ46" i="3"/>
  <c r="GR46" i="3" s="1"/>
  <c r="GP46" i="3"/>
  <c r="GM46" i="3"/>
  <c r="GN46" i="3" s="1"/>
  <c r="GK46" i="3"/>
  <c r="GL46" i="3" s="1"/>
  <c r="GJ46" i="3"/>
  <c r="GI46" i="3"/>
  <c r="GG46" i="3"/>
  <c r="GH46" i="3" s="1"/>
  <c r="GE46" i="3"/>
  <c r="GF46" i="3" s="1"/>
  <c r="GC46" i="3"/>
  <c r="GD46" i="3" s="1"/>
  <c r="GB46" i="3"/>
  <c r="GA46" i="3"/>
  <c r="FY46" i="3"/>
  <c r="FZ46" i="3" s="1"/>
  <c r="FW46" i="3"/>
  <c r="FX46" i="3" s="1"/>
  <c r="FU46" i="3"/>
  <c r="FV46" i="3" s="1"/>
  <c r="FT46" i="3"/>
  <c r="FS46" i="3"/>
  <c r="FQ46" i="3"/>
  <c r="FR46" i="3" s="1"/>
  <c r="FO46" i="3"/>
  <c r="FP46" i="3" s="1"/>
  <c r="FM46" i="3"/>
  <c r="FN46" i="3" s="1"/>
  <c r="FK46" i="3"/>
  <c r="FL46" i="3" s="1"/>
  <c r="FI46" i="3"/>
  <c r="FJ46" i="3" s="1"/>
  <c r="FG46" i="3"/>
  <c r="FH46" i="3" s="1"/>
  <c r="FE46" i="3"/>
  <c r="FF46" i="3" s="1"/>
  <c r="FC46" i="3"/>
  <c r="FD46" i="3" s="1"/>
  <c r="FA46" i="3"/>
  <c r="FB46" i="3" s="1"/>
  <c r="EY46" i="3"/>
  <c r="EZ46" i="3" s="1"/>
  <c r="EW46" i="3"/>
  <c r="EX46" i="3" s="1"/>
  <c r="EV46" i="3"/>
  <c r="EU46" i="3"/>
  <c r="ES46" i="3"/>
  <c r="ET46" i="3" s="1"/>
  <c r="EQ46" i="3"/>
  <c r="ER46" i="3" s="1"/>
  <c r="EO46" i="3"/>
  <c r="EP46" i="3" s="1"/>
  <c r="GW45" i="3"/>
  <c r="GX45" i="3" s="1"/>
  <c r="GU45" i="3"/>
  <c r="GV45" i="3" s="1"/>
  <c r="GS45" i="3"/>
  <c r="GT45" i="3" s="1"/>
  <c r="GQ45" i="3"/>
  <c r="GR45" i="3" s="1"/>
  <c r="GP45" i="3"/>
  <c r="GM45" i="3"/>
  <c r="GN45" i="3" s="1"/>
  <c r="GK45" i="3"/>
  <c r="GL45" i="3" s="1"/>
  <c r="GI45" i="3"/>
  <c r="GJ45" i="3" s="1"/>
  <c r="GG45" i="3"/>
  <c r="GH45" i="3" s="1"/>
  <c r="GE45" i="3"/>
  <c r="GF45" i="3" s="1"/>
  <c r="GC45" i="3"/>
  <c r="GD45" i="3" s="1"/>
  <c r="GA45" i="3"/>
  <c r="GB45" i="3" s="1"/>
  <c r="FY45" i="3"/>
  <c r="FZ45" i="3" s="1"/>
  <c r="FW45" i="3"/>
  <c r="FX45" i="3" s="1"/>
  <c r="FU45" i="3"/>
  <c r="FV45" i="3" s="1"/>
  <c r="FS45" i="3"/>
  <c r="FT45" i="3" s="1"/>
  <c r="FQ45" i="3"/>
  <c r="FR45" i="3" s="1"/>
  <c r="FO45" i="3"/>
  <c r="FP45" i="3" s="1"/>
  <c r="FM45" i="3"/>
  <c r="FN45" i="3" s="1"/>
  <c r="FK45" i="3"/>
  <c r="FL45" i="3" s="1"/>
  <c r="FI45" i="3"/>
  <c r="FJ45" i="3" s="1"/>
  <c r="FG45" i="3"/>
  <c r="FH45" i="3" s="1"/>
  <c r="FE45" i="3"/>
  <c r="FF45" i="3" s="1"/>
  <c r="FC45" i="3"/>
  <c r="FD45" i="3" s="1"/>
  <c r="FA45" i="3"/>
  <c r="FB45" i="3" s="1"/>
  <c r="EY45" i="3"/>
  <c r="EZ45" i="3" s="1"/>
  <c r="EW45" i="3"/>
  <c r="EX45" i="3" s="1"/>
  <c r="EU45" i="3"/>
  <c r="EV45" i="3" s="1"/>
  <c r="ES45" i="3"/>
  <c r="ET45" i="3" s="1"/>
  <c r="EQ45" i="3"/>
  <c r="ER45" i="3" s="1"/>
  <c r="EO45" i="3"/>
  <c r="EP45" i="3" s="1"/>
  <c r="GW44" i="3"/>
  <c r="GX44" i="3" s="1"/>
  <c r="GU44" i="3"/>
  <c r="GV44" i="3" s="1"/>
  <c r="GS44" i="3"/>
  <c r="GT44" i="3" s="1"/>
  <c r="GQ44" i="3"/>
  <c r="GR44" i="3" s="1"/>
  <c r="GP44" i="3"/>
  <c r="GM44" i="3"/>
  <c r="GN44" i="3" s="1"/>
  <c r="GK44" i="3"/>
  <c r="GL44" i="3" s="1"/>
  <c r="GI44" i="3"/>
  <c r="GJ44" i="3" s="1"/>
  <c r="GG44" i="3"/>
  <c r="GH44" i="3" s="1"/>
  <c r="GE44" i="3"/>
  <c r="GF44" i="3" s="1"/>
  <c r="GC44" i="3"/>
  <c r="GD44" i="3" s="1"/>
  <c r="GA44" i="3"/>
  <c r="GB44" i="3" s="1"/>
  <c r="FY44" i="3"/>
  <c r="FZ44" i="3" s="1"/>
  <c r="FW44" i="3"/>
  <c r="FX44" i="3" s="1"/>
  <c r="FU44" i="3"/>
  <c r="FV44" i="3" s="1"/>
  <c r="FS44" i="3"/>
  <c r="FT44" i="3" s="1"/>
  <c r="FQ44" i="3"/>
  <c r="FR44" i="3" s="1"/>
  <c r="FO44" i="3"/>
  <c r="FP44" i="3" s="1"/>
  <c r="FM44" i="3"/>
  <c r="FN44" i="3" s="1"/>
  <c r="FK44" i="3"/>
  <c r="FL44" i="3" s="1"/>
  <c r="FI44" i="3"/>
  <c r="FJ44" i="3" s="1"/>
  <c r="FG44" i="3"/>
  <c r="FH44" i="3" s="1"/>
  <c r="FE44" i="3"/>
  <c r="FF44" i="3" s="1"/>
  <c r="FC44" i="3"/>
  <c r="FD44" i="3" s="1"/>
  <c r="FA44" i="3"/>
  <c r="FB44" i="3" s="1"/>
  <c r="EY44" i="3"/>
  <c r="EZ44" i="3" s="1"/>
  <c r="EW44" i="3"/>
  <c r="EX44" i="3" s="1"/>
  <c r="EU44" i="3"/>
  <c r="EV44" i="3" s="1"/>
  <c r="ES44" i="3"/>
  <c r="ET44" i="3" s="1"/>
  <c r="EQ44" i="3"/>
  <c r="ER44" i="3" s="1"/>
  <c r="EO44" i="3"/>
  <c r="EP44" i="3" s="1"/>
  <c r="GW43" i="3"/>
  <c r="GX43" i="3" s="1"/>
  <c r="GU43" i="3"/>
  <c r="GV43" i="3" s="1"/>
  <c r="GS43" i="3"/>
  <c r="GT43" i="3" s="1"/>
  <c r="GQ43" i="3"/>
  <c r="GR43" i="3" s="1"/>
  <c r="GP43" i="3"/>
  <c r="GM43" i="3"/>
  <c r="GN43" i="3" s="1"/>
  <c r="GL43" i="3"/>
  <c r="GK43" i="3"/>
  <c r="GI43" i="3"/>
  <c r="GJ43" i="3" s="1"/>
  <c r="GG43" i="3"/>
  <c r="GH43" i="3" s="1"/>
  <c r="GE43" i="3"/>
  <c r="GF43" i="3" s="1"/>
  <c r="GC43" i="3"/>
  <c r="GD43" i="3" s="1"/>
  <c r="GA43" i="3"/>
  <c r="GB43" i="3" s="1"/>
  <c r="FY43" i="3"/>
  <c r="FZ43" i="3" s="1"/>
  <c r="FW43" i="3"/>
  <c r="FX43" i="3" s="1"/>
  <c r="FV43" i="3"/>
  <c r="FU43" i="3"/>
  <c r="FS43" i="3"/>
  <c r="FT43" i="3" s="1"/>
  <c r="FQ43" i="3"/>
  <c r="FR43" i="3" s="1"/>
  <c r="FO43" i="3"/>
  <c r="FP43" i="3" s="1"/>
  <c r="FM43" i="3"/>
  <c r="FN43" i="3" s="1"/>
  <c r="FK43" i="3"/>
  <c r="FL43" i="3" s="1"/>
  <c r="FI43" i="3"/>
  <c r="FJ43" i="3" s="1"/>
  <c r="FG43" i="3"/>
  <c r="FH43" i="3" s="1"/>
  <c r="FE43" i="3"/>
  <c r="FF43" i="3" s="1"/>
  <c r="FC43" i="3"/>
  <c r="FD43" i="3" s="1"/>
  <c r="FA43" i="3"/>
  <c r="FB43" i="3" s="1"/>
  <c r="EY43" i="3"/>
  <c r="EZ43" i="3" s="1"/>
  <c r="EX43" i="3"/>
  <c r="EW43" i="3"/>
  <c r="EU43" i="3"/>
  <c r="EV43" i="3" s="1"/>
  <c r="ES43" i="3"/>
  <c r="ET43" i="3" s="1"/>
  <c r="EQ43" i="3"/>
  <c r="ER43" i="3" s="1"/>
  <c r="EO43" i="3"/>
  <c r="EP43" i="3" s="1"/>
  <c r="GW42" i="3"/>
  <c r="GX42" i="3" s="1"/>
  <c r="GU42" i="3"/>
  <c r="GV42" i="3" s="1"/>
  <c r="GS42" i="3"/>
  <c r="GT42" i="3" s="1"/>
  <c r="GQ42" i="3"/>
  <c r="GR42" i="3" s="1"/>
  <c r="GM42" i="3"/>
  <c r="GN42" i="3" s="1"/>
  <c r="GK42" i="3"/>
  <c r="GL42" i="3" s="1"/>
  <c r="GI42" i="3"/>
  <c r="GJ42" i="3" s="1"/>
  <c r="GG42" i="3"/>
  <c r="GH42" i="3" s="1"/>
  <c r="GE42" i="3"/>
  <c r="GF42" i="3" s="1"/>
  <c r="GC42" i="3"/>
  <c r="GD42" i="3" s="1"/>
  <c r="GA42" i="3"/>
  <c r="GB42" i="3" s="1"/>
  <c r="FY42" i="3"/>
  <c r="FZ42" i="3" s="1"/>
  <c r="FX42" i="3"/>
  <c r="FW42" i="3"/>
  <c r="FU42" i="3"/>
  <c r="FV42" i="3" s="1"/>
  <c r="FS42" i="3"/>
  <c r="FT42" i="3" s="1"/>
  <c r="FQ42" i="3"/>
  <c r="FR42" i="3" s="1"/>
  <c r="FO42" i="3"/>
  <c r="FP42" i="3" s="1"/>
  <c r="FM42" i="3"/>
  <c r="FN42" i="3" s="1"/>
  <c r="FK42" i="3"/>
  <c r="FL42" i="3" s="1"/>
  <c r="FI42" i="3"/>
  <c r="FJ42" i="3" s="1"/>
  <c r="FG42" i="3"/>
  <c r="FH42" i="3" s="1"/>
  <c r="FE42" i="3"/>
  <c r="FF42" i="3" s="1"/>
  <c r="FC42" i="3"/>
  <c r="FD42" i="3" s="1"/>
  <c r="FA42" i="3"/>
  <c r="FB42" i="3" s="1"/>
  <c r="EY42" i="3"/>
  <c r="EZ42" i="3" s="1"/>
  <c r="EW42" i="3"/>
  <c r="EX42" i="3" s="1"/>
  <c r="EV42" i="3"/>
  <c r="EU42" i="3"/>
  <c r="ES42" i="3"/>
  <c r="ET42" i="3" s="1"/>
  <c r="EQ42" i="3"/>
  <c r="ER42" i="3" s="1"/>
  <c r="EO42" i="3"/>
  <c r="EP42" i="3" s="1"/>
  <c r="GW41" i="3"/>
  <c r="GX41" i="3" s="1"/>
  <c r="GU41" i="3"/>
  <c r="GV41" i="3" s="1"/>
  <c r="GS41" i="3"/>
  <c r="GT41" i="3" s="1"/>
  <c r="GQ41" i="3"/>
  <c r="GR41" i="3" s="1"/>
  <c r="GM41" i="3"/>
  <c r="GN41" i="3" s="1"/>
  <c r="GK41" i="3"/>
  <c r="GL41" i="3" s="1"/>
  <c r="GI41" i="3"/>
  <c r="GJ41" i="3" s="1"/>
  <c r="GG41" i="3"/>
  <c r="GH41" i="3" s="1"/>
  <c r="GE41" i="3"/>
  <c r="GF41" i="3" s="1"/>
  <c r="GC41" i="3"/>
  <c r="GD41" i="3" s="1"/>
  <c r="GA41" i="3"/>
  <c r="GB41" i="3" s="1"/>
  <c r="FY41" i="3"/>
  <c r="FZ41" i="3" s="1"/>
  <c r="FW41" i="3"/>
  <c r="FX41" i="3" s="1"/>
  <c r="FV41" i="3"/>
  <c r="FU41" i="3"/>
  <c r="FS41" i="3"/>
  <c r="FT41" i="3" s="1"/>
  <c r="FQ41" i="3"/>
  <c r="FR41" i="3" s="1"/>
  <c r="FO41" i="3"/>
  <c r="FP41" i="3" s="1"/>
  <c r="FM41" i="3"/>
  <c r="FN41" i="3" s="1"/>
  <c r="FK41" i="3"/>
  <c r="FL41" i="3" s="1"/>
  <c r="FJ41" i="3"/>
  <c r="FI41" i="3"/>
  <c r="FG41" i="3"/>
  <c r="FH41" i="3" s="1"/>
  <c r="FE41" i="3"/>
  <c r="FF41" i="3" s="1"/>
  <c r="FC41" i="3"/>
  <c r="FD41" i="3" s="1"/>
  <c r="FA41" i="3"/>
  <c r="FB41" i="3" s="1"/>
  <c r="EY41" i="3"/>
  <c r="EZ41" i="3" s="1"/>
  <c r="EW41" i="3"/>
  <c r="EX41" i="3" s="1"/>
  <c r="EU41" i="3"/>
  <c r="EV41" i="3" s="1"/>
  <c r="ET41" i="3"/>
  <c r="ES41" i="3"/>
  <c r="EQ41" i="3"/>
  <c r="ER41" i="3" s="1"/>
  <c r="EO41" i="3"/>
  <c r="EP41" i="3" s="1"/>
  <c r="GW40" i="3"/>
  <c r="GX40" i="3" s="1"/>
  <c r="GU40" i="3"/>
  <c r="GV40" i="3" s="1"/>
  <c r="GS40" i="3"/>
  <c r="GT40" i="3" s="1"/>
  <c r="GQ40" i="3"/>
  <c r="GR40" i="3" s="1"/>
  <c r="GN40" i="3"/>
  <c r="GM40" i="3"/>
  <c r="GK40" i="3"/>
  <c r="GL40" i="3" s="1"/>
  <c r="GI40" i="3"/>
  <c r="GJ40" i="3" s="1"/>
  <c r="GG40" i="3"/>
  <c r="GH40" i="3" s="1"/>
  <c r="GE40" i="3"/>
  <c r="GF40" i="3" s="1"/>
  <c r="GC40" i="3"/>
  <c r="GD40" i="3" s="1"/>
  <c r="GA40" i="3"/>
  <c r="GB40" i="3" s="1"/>
  <c r="FY40" i="3"/>
  <c r="FZ40" i="3" s="1"/>
  <c r="FW40" i="3"/>
  <c r="FX40" i="3" s="1"/>
  <c r="FU40" i="3"/>
  <c r="FV40" i="3" s="1"/>
  <c r="FS40" i="3"/>
  <c r="FT40" i="3" s="1"/>
  <c r="FQ40" i="3"/>
  <c r="FR40" i="3" s="1"/>
  <c r="FO40" i="3"/>
  <c r="FP40" i="3" s="1"/>
  <c r="FM40" i="3"/>
  <c r="FN40" i="3" s="1"/>
  <c r="FK40" i="3"/>
  <c r="FL40" i="3" s="1"/>
  <c r="FI40" i="3"/>
  <c r="FJ40" i="3" s="1"/>
  <c r="FG40" i="3"/>
  <c r="FH40" i="3" s="1"/>
  <c r="FE40" i="3"/>
  <c r="FF40" i="3" s="1"/>
  <c r="FC40" i="3"/>
  <c r="FD40" i="3" s="1"/>
  <c r="FA40" i="3"/>
  <c r="FB40" i="3" s="1"/>
  <c r="EY40" i="3"/>
  <c r="EZ40" i="3" s="1"/>
  <c r="EW40" i="3"/>
  <c r="EX40" i="3" s="1"/>
  <c r="EU40" i="3"/>
  <c r="EV40" i="3" s="1"/>
  <c r="ES40" i="3"/>
  <c r="ET40" i="3" s="1"/>
  <c r="EQ40" i="3"/>
  <c r="ER40" i="3" s="1"/>
  <c r="EO40" i="3"/>
  <c r="EP40" i="3" s="1"/>
  <c r="GW39" i="3"/>
  <c r="GX39" i="3" s="1"/>
  <c r="GU39" i="3"/>
  <c r="GV39" i="3" s="1"/>
  <c r="GS39" i="3"/>
  <c r="GT39" i="3" s="1"/>
  <c r="GQ39" i="3"/>
  <c r="GR39" i="3" s="1"/>
  <c r="GP39" i="3"/>
  <c r="GM39" i="3"/>
  <c r="GN39" i="3" s="1"/>
  <c r="GK39" i="3"/>
  <c r="GL39" i="3" s="1"/>
  <c r="GI39" i="3"/>
  <c r="GJ39" i="3" s="1"/>
  <c r="GG39" i="3"/>
  <c r="GH39" i="3" s="1"/>
  <c r="GE39" i="3"/>
  <c r="GF39" i="3" s="1"/>
  <c r="GD39" i="3"/>
  <c r="GC39" i="3"/>
  <c r="GA39" i="3"/>
  <c r="GB39" i="3" s="1"/>
  <c r="FY39" i="3"/>
  <c r="FZ39" i="3" s="1"/>
  <c r="FW39" i="3"/>
  <c r="FX39" i="3" s="1"/>
  <c r="FU39" i="3"/>
  <c r="FV39" i="3" s="1"/>
  <c r="FS39" i="3"/>
  <c r="FT39" i="3" s="1"/>
  <c r="FQ39" i="3"/>
  <c r="FR39" i="3" s="1"/>
  <c r="FO39" i="3"/>
  <c r="FP39" i="3" s="1"/>
  <c r="FN39" i="3"/>
  <c r="FM39" i="3"/>
  <c r="FK39" i="3"/>
  <c r="FL39" i="3" s="1"/>
  <c r="FI39" i="3"/>
  <c r="FJ39" i="3" s="1"/>
  <c r="FG39" i="3"/>
  <c r="FH39" i="3" s="1"/>
  <c r="FE39" i="3"/>
  <c r="FF39" i="3" s="1"/>
  <c r="FC39" i="3"/>
  <c r="FD39" i="3" s="1"/>
  <c r="FA39" i="3"/>
  <c r="FB39" i="3" s="1"/>
  <c r="EY39" i="3"/>
  <c r="EZ39" i="3" s="1"/>
  <c r="EW39" i="3"/>
  <c r="EX39" i="3" s="1"/>
  <c r="EU39" i="3"/>
  <c r="EV39" i="3" s="1"/>
  <c r="ES39" i="3"/>
  <c r="ET39" i="3" s="1"/>
  <c r="EQ39" i="3"/>
  <c r="ER39" i="3" s="1"/>
  <c r="EO39" i="3"/>
  <c r="EP39" i="3" s="1"/>
  <c r="GW38" i="3"/>
  <c r="GX38" i="3" s="1"/>
  <c r="GU38" i="3"/>
  <c r="GV38" i="3" s="1"/>
  <c r="GS38" i="3"/>
  <c r="GT38" i="3" s="1"/>
  <c r="GQ38" i="3"/>
  <c r="GR38" i="3" s="1"/>
  <c r="GP38" i="3"/>
  <c r="GM38" i="3"/>
  <c r="GN38" i="3" s="1"/>
  <c r="GK38" i="3"/>
  <c r="GL38" i="3" s="1"/>
  <c r="GI38" i="3"/>
  <c r="GJ38" i="3" s="1"/>
  <c r="GG38" i="3"/>
  <c r="GH38" i="3" s="1"/>
  <c r="GE38" i="3"/>
  <c r="GF38" i="3" s="1"/>
  <c r="GC38" i="3"/>
  <c r="GD38" i="3" s="1"/>
  <c r="GA38" i="3"/>
  <c r="GB38" i="3" s="1"/>
  <c r="FY38" i="3"/>
  <c r="FZ38" i="3" s="1"/>
  <c r="FW38" i="3"/>
  <c r="FX38" i="3" s="1"/>
  <c r="FU38" i="3"/>
  <c r="FV38" i="3" s="1"/>
  <c r="FT38" i="3"/>
  <c r="FS38" i="3"/>
  <c r="FQ38" i="3"/>
  <c r="FR38" i="3" s="1"/>
  <c r="FO38" i="3"/>
  <c r="FP38" i="3" s="1"/>
  <c r="FM38" i="3"/>
  <c r="FN38" i="3" s="1"/>
  <c r="FK38" i="3"/>
  <c r="FL38" i="3" s="1"/>
  <c r="FI38" i="3"/>
  <c r="FJ38" i="3" s="1"/>
  <c r="FG38" i="3"/>
  <c r="FH38" i="3" s="1"/>
  <c r="FE38" i="3"/>
  <c r="FF38" i="3" s="1"/>
  <c r="FC38" i="3"/>
  <c r="FD38" i="3" s="1"/>
  <c r="FA38" i="3"/>
  <c r="FB38" i="3" s="1"/>
  <c r="EY38" i="3"/>
  <c r="EZ38" i="3" s="1"/>
  <c r="EW38" i="3"/>
  <c r="EX38" i="3" s="1"/>
  <c r="EU38" i="3"/>
  <c r="EV38" i="3" s="1"/>
  <c r="ES38" i="3"/>
  <c r="ET38" i="3" s="1"/>
  <c r="EQ38" i="3"/>
  <c r="ER38" i="3" s="1"/>
  <c r="EO38" i="3"/>
  <c r="EP38" i="3" s="1"/>
  <c r="GW37" i="3"/>
  <c r="GX37" i="3" s="1"/>
  <c r="GU37" i="3"/>
  <c r="GV37" i="3" s="1"/>
  <c r="GS37" i="3"/>
  <c r="GT37" i="3" s="1"/>
  <c r="GQ37" i="3"/>
  <c r="GR37" i="3" s="1"/>
  <c r="GP37" i="3"/>
  <c r="GM37" i="3"/>
  <c r="GN37" i="3" s="1"/>
  <c r="GK37" i="3"/>
  <c r="GL37" i="3" s="1"/>
  <c r="GI37" i="3"/>
  <c r="GJ37" i="3" s="1"/>
  <c r="GG37" i="3"/>
  <c r="GH37" i="3" s="1"/>
  <c r="GE37" i="3"/>
  <c r="GF37" i="3" s="1"/>
  <c r="GC37" i="3"/>
  <c r="GD37" i="3" s="1"/>
  <c r="GA37" i="3"/>
  <c r="GB37" i="3" s="1"/>
  <c r="FY37" i="3"/>
  <c r="FZ37" i="3" s="1"/>
  <c r="FW37" i="3"/>
  <c r="FX37" i="3" s="1"/>
  <c r="FU37" i="3"/>
  <c r="FV37" i="3" s="1"/>
  <c r="FS37" i="3"/>
  <c r="FT37" i="3" s="1"/>
  <c r="FQ37" i="3"/>
  <c r="FR37" i="3" s="1"/>
  <c r="FO37" i="3"/>
  <c r="FP37" i="3" s="1"/>
  <c r="FM37" i="3"/>
  <c r="FN37" i="3" s="1"/>
  <c r="FK37" i="3"/>
  <c r="FL37" i="3" s="1"/>
  <c r="FI37" i="3"/>
  <c r="FJ37" i="3" s="1"/>
  <c r="FG37" i="3"/>
  <c r="FH37" i="3" s="1"/>
  <c r="FE37" i="3"/>
  <c r="FF37" i="3" s="1"/>
  <c r="FC37" i="3"/>
  <c r="FD37" i="3" s="1"/>
  <c r="FA37" i="3"/>
  <c r="FB37" i="3" s="1"/>
  <c r="EY37" i="3"/>
  <c r="EZ37" i="3" s="1"/>
  <c r="EW37" i="3"/>
  <c r="EX37" i="3" s="1"/>
  <c r="EU37" i="3"/>
  <c r="EV37" i="3" s="1"/>
  <c r="ES37" i="3"/>
  <c r="ET37" i="3" s="1"/>
  <c r="EQ37" i="3"/>
  <c r="ER37" i="3" s="1"/>
  <c r="EO37" i="3"/>
  <c r="EP37" i="3" s="1"/>
  <c r="GW36" i="3"/>
  <c r="GX36" i="3" s="1"/>
  <c r="GU36" i="3"/>
  <c r="GV36" i="3" s="1"/>
  <c r="GS36" i="3"/>
  <c r="GT36" i="3" s="1"/>
  <c r="GQ36" i="3"/>
  <c r="GR36" i="3" s="1"/>
  <c r="GP36" i="3"/>
  <c r="GM36" i="3"/>
  <c r="GN36" i="3" s="1"/>
  <c r="GK36" i="3"/>
  <c r="GL36" i="3" s="1"/>
  <c r="GI36" i="3"/>
  <c r="GJ36" i="3" s="1"/>
  <c r="GG36" i="3"/>
  <c r="GH36" i="3" s="1"/>
  <c r="GE36" i="3"/>
  <c r="GF36" i="3" s="1"/>
  <c r="GC36" i="3"/>
  <c r="GD36" i="3" s="1"/>
  <c r="GA36" i="3"/>
  <c r="GB36" i="3" s="1"/>
  <c r="FY36" i="3"/>
  <c r="FZ36" i="3" s="1"/>
  <c r="FW36" i="3"/>
  <c r="FX36" i="3" s="1"/>
  <c r="FU36" i="3"/>
  <c r="FV36" i="3" s="1"/>
  <c r="FS36" i="3"/>
  <c r="FT36" i="3" s="1"/>
  <c r="FQ36" i="3"/>
  <c r="FR36" i="3" s="1"/>
  <c r="FO36" i="3"/>
  <c r="FP36" i="3" s="1"/>
  <c r="FM36" i="3"/>
  <c r="FN36" i="3" s="1"/>
  <c r="FK36" i="3"/>
  <c r="FL36" i="3" s="1"/>
  <c r="FI36" i="3"/>
  <c r="FJ36" i="3" s="1"/>
  <c r="FH36" i="3"/>
  <c r="FG36" i="3"/>
  <c r="FE36" i="3"/>
  <c r="FF36" i="3" s="1"/>
  <c r="FC36" i="3"/>
  <c r="FD36" i="3" s="1"/>
  <c r="FA36" i="3"/>
  <c r="FB36" i="3" s="1"/>
  <c r="EY36" i="3"/>
  <c r="EZ36" i="3" s="1"/>
  <c r="EW36" i="3"/>
  <c r="EX36" i="3" s="1"/>
  <c r="EU36" i="3"/>
  <c r="EV36" i="3" s="1"/>
  <c r="ES36" i="3"/>
  <c r="ET36" i="3" s="1"/>
  <c r="EQ36" i="3"/>
  <c r="ER36" i="3" s="1"/>
  <c r="EO36" i="3"/>
  <c r="EP36" i="3" s="1"/>
  <c r="GW35" i="3"/>
  <c r="GX35" i="3" s="1"/>
  <c r="GU35" i="3"/>
  <c r="GV35" i="3" s="1"/>
  <c r="GS35" i="3"/>
  <c r="GT35" i="3" s="1"/>
  <c r="GQ35" i="3"/>
  <c r="GR35" i="3" s="1"/>
  <c r="GP35" i="3"/>
  <c r="GM35" i="3"/>
  <c r="GN35" i="3" s="1"/>
  <c r="GK35" i="3"/>
  <c r="GL35" i="3" s="1"/>
  <c r="GI35" i="3"/>
  <c r="GJ35" i="3" s="1"/>
  <c r="GG35" i="3"/>
  <c r="GH35" i="3" s="1"/>
  <c r="GE35" i="3"/>
  <c r="GF35" i="3" s="1"/>
  <c r="GC35" i="3"/>
  <c r="GD35" i="3" s="1"/>
  <c r="GA35" i="3"/>
  <c r="GB35" i="3" s="1"/>
  <c r="FY35" i="3"/>
  <c r="FZ35" i="3" s="1"/>
  <c r="FW35" i="3"/>
  <c r="FX35" i="3" s="1"/>
  <c r="FU35" i="3"/>
  <c r="FV35" i="3" s="1"/>
  <c r="FS35" i="3"/>
  <c r="FT35" i="3" s="1"/>
  <c r="FQ35" i="3"/>
  <c r="FR35" i="3" s="1"/>
  <c r="FO35" i="3"/>
  <c r="FP35" i="3" s="1"/>
  <c r="FM35" i="3"/>
  <c r="FN35" i="3" s="1"/>
  <c r="FK35" i="3"/>
  <c r="FL35" i="3" s="1"/>
  <c r="FI35" i="3"/>
  <c r="FJ35" i="3" s="1"/>
  <c r="FG35" i="3"/>
  <c r="FH35" i="3" s="1"/>
  <c r="FE35" i="3"/>
  <c r="FF35" i="3" s="1"/>
  <c r="FC35" i="3"/>
  <c r="FD35" i="3" s="1"/>
  <c r="FA35" i="3"/>
  <c r="FB35" i="3" s="1"/>
  <c r="EY35" i="3"/>
  <c r="EZ35" i="3" s="1"/>
  <c r="EW35" i="3"/>
  <c r="EX35" i="3" s="1"/>
  <c r="EU35" i="3"/>
  <c r="EV35" i="3" s="1"/>
  <c r="ES35" i="3"/>
  <c r="ET35" i="3" s="1"/>
  <c r="EQ35" i="3"/>
  <c r="ER35" i="3" s="1"/>
  <c r="EP35" i="3"/>
  <c r="EO35" i="3"/>
  <c r="GW9" i="3"/>
  <c r="GW10" i="3"/>
  <c r="GX10" i="3" s="1"/>
  <c r="GW11" i="3"/>
  <c r="GX11" i="3" s="1"/>
  <c r="GW12" i="3"/>
  <c r="GX12" i="3" s="1"/>
  <c r="GW13" i="3"/>
  <c r="GX13" i="3" s="1"/>
  <c r="GW14" i="3"/>
  <c r="GW15" i="3"/>
  <c r="GX15" i="3" s="1"/>
  <c r="GW16" i="3"/>
  <c r="GW17" i="3"/>
  <c r="GW18" i="3"/>
  <c r="GX18" i="3" s="1"/>
  <c r="GW19" i="3"/>
  <c r="GX19" i="3" s="1"/>
  <c r="GW20" i="3"/>
  <c r="GW21" i="3"/>
  <c r="GX21" i="3" s="1"/>
  <c r="GW22" i="3"/>
  <c r="GW23" i="3"/>
  <c r="GX23" i="3" s="1"/>
  <c r="GW24" i="3"/>
  <c r="GX24" i="3" s="1"/>
  <c r="GW25" i="3"/>
  <c r="GW26" i="3"/>
  <c r="GW27" i="3"/>
  <c r="GW8" i="3"/>
  <c r="GU13" i="3"/>
  <c r="GV13" i="3" s="1"/>
  <c r="GU14" i="3"/>
  <c r="GU15" i="3"/>
  <c r="GU16" i="3"/>
  <c r="GU17" i="3"/>
  <c r="GU18" i="3"/>
  <c r="GV18" i="3" s="1"/>
  <c r="GU19" i="3"/>
  <c r="GV19" i="3" s="1"/>
  <c r="GU20" i="3"/>
  <c r="GV20" i="3" s="1"/>
  <c r="GU21" i="3"/>
  <c r="GV21" i="3" s="1"/>
  <c r="GU22" i="3"/>
  <c r="GU23" i="3"/>
  <c r="GV23" i="3" s="1"/>
  <c r="GU24" i="3"/>
  <c r="GV24" i="3" s="1"/>
  <c r="GU25" i="3"/>
  <c r="GU26" i="3"/>
  <c r="GU27" i="3"/>
  <c r="GU12" i="3"/>
  <c r="GV12" i="3" s="1"/>
  <c r="GS9" i="3"/>
  <c r="GT9" i="3" s="1"/>
  <c r="GS10" i="3"/>
  <c r="GS11" i="3"/>
  <c r="GS12" i="3"/>
  <c r="GS13" i="3"/>
  <c r="GS14" i="3"/>
  <c r="GT14" i="3" s="1"/>
  <c r="GS15" i="3"/>
  <c r="GT15" i="3" s="1"/>
  <c r="GS16" i="3"/>
  <c r="GS17" i="3"/>
  <c r="GT17" i="3" s="1"/>
  <c r="GS18" i="3"/>
  <c r="GS19" i="3"/>
  <c r="GS20" i="3"/>
  <c r="GT20" i="3" s="1"/>
  <c r="GS21" i="3"/>
  <c r="GS22" i="3"/>
  <c r="GT22" i="3" s="1"/>
  <c r="GS23" i="3"/>
  <c r="GS24" i="3"/>
  <c r="GS25" i="3"/>
  <c r="GS26" i="3"/>
  <c r="GS27" i="3"/>
  <c r="GT27" i="3" s="1"/>
  <c r="GS8" i="3"/>
  <c r="GQ9" i="3"/>
  <c r="GQ10" i="3"/>
  <c r="GR10" i="3" s="1"/>
  <c r="GQ11" i="3"/>
  <c r="GR11" i="3" s="1"/>
  <c r="GQ12" i="3"/>
  <c r="GR12" i="3" s="1"/>
  <c r="GQ13" i="3"/>
  <c r="GR13" i="3" s="1"/>
  <c r="GQ14" i="3"/>
  <c r="GQ15" i="3"/>
  <c r="GQ16" i="3"/>
  <c r="GR16" i="3" s="1"/>
  <c r="GQ17" i="3"/>
  <c r="GQ18" i="3"/>
  <c r="GQ19" i="3"/>
  <c r="GR19" i="3" s="1"/>
  <c r="GQ20" i="3"/>
  <c r="GQ21" i="3"/>
  <c r="GR21" i="3" s="1"/>
  <c r="GQ22" i="3"/>
  <c r="GQ23" i="3"/>
  <c r="GR23" i="3" s="1"/>
  <c r="GQ24" i="3"/>
  <c r="GR24" i="3" s="1"/>
  <c r="GQ25" i="3"/>
  <c r="GQ26" i="3"/>
  <c r="GQ27" i="3"/>
  <c r="GQ8" i="3"/>
  <c r="GP13" i="3"/>
  <c r="GP21" i="3"/>
  <c r="GM9" i="3"/>
  <c r="GM10" i="3"/>
  <c r="GM11" i="3"/>
  <c r="GM12" i="3"/>
  <c r="GN12" i="3" s="1"/>
  <c r="GM13" i="3"/>
  <c r="GM14" i="3"/>
  <c r="GN14" i="3" s="1"/>
  <c r="GM15" i="3"/>
  <c r="GN15" i="3" s="1"/>
  <c r="GM16" i="3"/>
  <c r="GN16" i="3" s="1"/>
  <c r="GM17" i="3"/>
  <c r="GM18" i="3"/>
  <c r="GM19" i="3"/>
  <c r="GM20" i="3"/>
  <c r="GM21" i="3"/>
  <c r="GN21" i="3" s="1"/>
  <c r="GM22" i="3"/>
  <c r="GM23" i="3"/>
  <c r="GM24" i="3"/>
  <c r="GN24" i="3" s="1"/>
  <c r="GM25" i="3"/>
  <c r="GN25" i="3" s="1"/>
  <c r="GM26" i="3"/>
  <c r="GN26" i="3" s="1"/>
  <c r="GM27" i="3"/>
  <c r="GM8" i="3"/>
  <c r="GN8" i="3" s="1"/>
  <c r="GK9" i="3"/>
  <c r="GL9" i="3" s="1"/>
  <c r="GK10" i="3"/>
  <c r="GK11" i="3"/>
  <c r="GL11" i="3" s="1"/>
  <c r="GK12" i="3"/>
  <c r="GK13" i="3"/>
  <c r="GL13" i="3" s="1"/>
  <c r="GK14" i="3"/>
  <c r="GL14" i="3" s="1"/>
  <c r="GK15" i="3"/>
  <c r="GK16" i="3"/>
  <c r="GL16" i="3" s="1"/>
  <c r="GK17" i="3"/>
  <c r="GL17" i="3" s="1"/>
  <c r="GK18" i="3"/>
  <c r="GK19" i="3"/>
  <c r="GL19" i="3" s="1"/>
  <c r="GK20" i="3"/>
  <c r="GK21" i="3"/>
  <c r="GL21" i="3" s="1"/>
  <c r="GK22" i="3"/>
  <c r="GL22" i="3" s="1"/>
  <c r="GK23" i="3"/>
  <c r="GK24" i="3"/>
  <c r="GK25" i="3"/>
  <c r="GL25" i="3" s="1"/>
  <c r="GK26" i="3"/>
  <c r="GK27" i="3"/>
  <c r="GL27" i="3" s="1"/>
  <c r="GK8" i="3"/>
  <c r="GL8" i="3" s="1"/>
  <c r="GI9" i="3"/>
  <c r="GI10" i="3"/>
  <c r="GI11" i="3"/>
  <c r="GI12" i="3"/>
  <c r="GJ12" i="3" s="1"/>
  <c r="GI13" i="3"/>
  <c r="GJ13" i="3" s="1"/>
  <c r="GI14" i="3"/>
  <c r="GJ14" i="3" s="1"/>
  <c r="GI15" i="3"/>
  <c r="GJ15" i="3" s="1"/>
  <c r="GI16" i="3"/>
  <c r="GJ16" i="3" s="1"/>
  <c r="GI17" i="3"/>
  <c r="GI18" i="3"/>
  <c r="GI19" i="3"/>
  <c r="GI20" i="3"/>
  <c r="GJ20" i="3" s="1"/>
  <c r="GI21" i="3"/>
  <c r="GJ21" i="3" s="1"/>
  <c r="GI22" i="3"/>
  <c r="GI23" i="3"/>
  <c r="GJ23" i="3" s="1"/>
  <c r="GI24" i="3"/>
  <c r="GJ24" i="3" s="1"/>
  <c r="GI25" i="3"/>
  <c r="GJ25" i="3" s="1"/>
  <c r="GI26" i="3"/>
  <c r="GJ26" i="3" s="1"/>
  <c r="GI27" i="3"/>
  <c r="GI8" i="3"/>
  <c r="GJ8" i="3" s="1"/>
  <c r="GG9" i="3"/>
  <c r="GH9" i="3" s="1"/>
  <c r="GG10" i="3"/>
  <c r="GG11" i="3"/>
  <c r="GH11" i="3" s="1"/>
  <c r="GG12" i="3"/>
  <c r="GG13" i="3"/>
  <c r="GG14" i="3"/>
  <c r="GG15" i="3"/>
  <c r="GG16" i="3"/>
  <c r="GH16" i="3" s="1"/>
  <c r="GG17" i="3"/>
  <c r="GH17" i="3" s="1"/>
  <c r="GG18" i="3"/>
  <c r="GG19" i="3"/>
  <c r="GH19" i="3" s="1"/>
  <c r="GG20" i="3"/>
  <c r="GG21" i="3"/>
  <c r="GG22" i="3"/>
  <c r="GG23" i="3"/>
  <c r="GG24" i="3"/>
  <c r="GH24" i="3" s="1"/>
  <c r="GG25" i="3"/>
  <c r="GH25" i="3" s="1"/>
  <c r="GG26" i="3"/>
  <c r="GG27" i="3"/>
  <c r="GH27" i="3" s="1"/>
  <c r="GG8" i="3"/>
  <c r="GH8" i="3" s="1"/>
  <c r="GE9" i="3"/>
  <c r="GE10" i="3"/>
  <c r="GE11" i="3"/>
  <c r="GE12" i="3"/>
  <c r="GE13" i="3"/>
  <c r="GF13" i="3" s="1"/>
  <c r="GE14" i="3"/>
  <c r="GF14" i="3" s="1"/>
  <c r="GE15" i="3"/>
  <c r="GF15" i="3" s="1"/>
  <c r="GE16" i="3"/>
  <c r="GE17" i="3"/>
  <c r="GE18" i="3"/>
  <c r="GE19" i="3"/>
  <c r="GE20" i="3"/>
  <c r="GF20" i="3" s="1"/>
  <c r="GE21" i="3"/>
  <c r="GF21" i="3" s="1"/>
  <c r="GE22" i="3"/>
  <c r="GE23" i="3"/>
  <c r="GF23" i="3" s="1"/>
  <c r="GE24" i="3"/>
  <c r="GF24" i="3" s="1"/>
  <c r="GE25" i="3"/>
  <c r="GE26" i="3"/>
  <c r="GF26" i="3" s="1"/>
  <c r="GE27" i="3"/>
  <c r="GE8" i="3"/>
  <c r="GF8" i="3" s="1"/>
  <c r="GC8" i="3"/>
  <c r="GD8" i="3" s="1"/>
  <c r="GC9" i="3"/>
  <c r="GC10" i="3"/>
  <c r="GC11" i="3"/>
  <c r="GC12" i="3"/>
  <c r="GC14" i="3"/>
  <c r="GC15" i="3"/>
  <c r="GC16" i="3"/>
  <c r="GC17" i="3"/>
  <c r="GD17" i="3" s="1"/>
  <c r="GC18" i="3"/>
  <c r="GC19" i="3"/>
  <c r="GC20" i="3"/>
  <c r="GC21" i="3"/>
  <c r="GD21" i="3" s="1"/>
  <c r="GC22" i="3"/>
  <c r="GC23" i="3"/>
  <c r="GC24" i="3"/>
  <c r="GC25" i="3"/>
  <c r="GD25" i="3" s="1"/>
  <c r="GC26" i="3"/>
  <c r="GC27" i="3"/>
  <c r="GD27" i="3" s="1"/>
  <c r="GC13" i="3"/>
  <c r="GA9" i="3"/>
  <c r="GA10" i="3"/>
  <c r="GA11" i="3"/>
  <c r="GA12" i="3"/>
  <c r="GB12" i="3" s="1"/>
  <c r="GA13" i="3"/>
  <c r="GB13" i="3" s="1"/>
  <c r="GA14" i="3"/>
  <c r="GA15" i="3"/>
  <c r="GA16" i="3"/>
  <c r="GB16" i="3" s="1"/>
  <c r="GA17" i="3"/>
  <c r="GA18" i="3"/>
  <c r="GA19" i="3"/>
  <c r="GA20" i="3"/>
  <c r="GB20" i="3" s="1"/>
  <c r="GA21" i="3"/>
  <c r="GB21" i="3" s="1"/>
  <c r="GA22" i="3"/>
  <c r="GA23" i="3"/>
  <c r="GB23" i="3" s="1"/>
  <c r="GA24" i="3"/>
  <c r="GB24" i="3" s="1"/>
  <c r="GA25" i="3"/>
  <c r="GA26" i="3"/>
  <c r="GB26" i="3" s="1"/>
  <c r="GA27" i="3"/>
  <c r="GA8" i="3"/>
  <c r="GB8" i="3" s="1"/>
  <c r="FY9" i="3"/>
  <c r="FZ9" i="3" s="1"/>
  <c r="FY10" i="3"/>
  <c r="FY11" i="3"/>
  <c r="FY12" i="3"/>
  <c r="FY13" i="3"/>
  <c r="FY14" i="3"/>
  <c r="FY15" i="3"/>
  <c r="FY16" i="3"/>
  <c r="FZ16" i="3" s="1"/>
  <c r="FY17" i="3"/>
  <c r="FZ17" i="3" s="1"/>
  <c r="FY18" i="3"/>
  <c r="FY19" i="3"/>
  <c r="FY20" i="3"/>
  <c r="FY21" i="3"/>
  <c r="FY22" i="3"/>
  <c r="FY23" i="3"/>
  <c r="FY24" i="3"/>
  <c r="FZ24" i="3" s="1"/>
  <c r="FY25" i="3"/>
  <c r="FZ25" i="3" s="1"/>
  <c r="FY26" i="3"/>
  <c r="FY27" i="3"/>
  <c r="FZ27" i="3" s="1"/>
  <c r="FY8" i="3"/>
  <c r="FZ8" i="3" s="1"/>
  <c r="FW9" i="3"/>
  <c r="FW10" i="3"/>
  <c r="FW11" i="3"/>
  <c r="FW12" i="3"/>
  <c r="FX12" i="3" s="1"/>
  <c r="FW13" i="3"/>
  <c r="FX13" i="3" s="1"/>
  <c r="FW14" i="3"/>
  <c r="FX14" i="3" s="1"/>
  <c r="FW15" i="3"/>
  <c r="FX15" i="3" s="1"/>
  <c r="FW16" i="3"/>
  <c r="FW17" i="3"/>
  <c r="FW18" i="3"/>
  <c r="FW19" i="3"/>
  <c r="FW20" i="3"/>
  <c r="FW21" i="3"/>
  <c r="FX21" i="3" s="1"/>
  <c r="FW22" i="3"/>
  <c r="FW23" i="3"/>
  <c r="FW24" i="3"/>
  <c r="FX24" i="3" s="1"/>
  <c r="FW25" i="3"/>
  <c r="FX25" i="3" s="1"/>
  <c r="FW26" i="3"/>
  <c r="FX26" i="3" s="1"/>
  <c r="FW27" i="3"/>
  <c r="FW8" i="3"/>
  <c r="FX8" i="3" s="1"/>
  <c r="FU9" i="3"/>
  <c r="FV9" i="3" s="1"/>
  <c r="FU10" i="3"/>
  <c r="FU11" i="3"/>
  <c r="FV11" i="3" s="1"/>
  <c r="FU12" i="3"/>
  <c r="FU13" i="3"/>
  <c r="FU14" i="3"/>
  <c r="FU15" i="3"/>
  <c r="FV15" i="3" s="1"/>
  <c r="FU16" i="3"/>
  <c r="FV16" i="3" s="1"/>
  <c r="FU17" i="3"/>
  <c r="FV17" i="3" s="1"/>
  <c r="FU18" i="3"/>
  <c r="FU19" i="3"/>
  <c r="FV19" i="3" s="1"/>
  <c r="FU20" i="3"/>
  <c r="FU21" i="3"/>
  <c r="FU22" i="3"/>
  <c r="FU23" i="3"/>
  <c r="FV23" i="3" s="1"/>
  <c r="FU24" i="3"/>
  <c r="FU25" i="3"/>
  <c r="FV25" i="3" s="1"/>
  <c r="FU26" i="3"/>
  <c r="FU27" i="3"/>
  <c r="FV27" i="3" s="1"/>
  <c r="FU8" i="3"/>
  <c r="FV8" i="3" s="1"/>
  <c r="FS9" i="3"/>
  <c r="FS10" i="3"/>
  <c r="FS11" i="3"/>
  <c r="FS12" i="3"/>
  <c r="FT12" i="3" s="1"/>
  <c r="FS13" i="3"/>
  <c r="FT13" i="3" s="1"/>
  <c r="FS14" i="3"/>
  <c r="FT14" i="3" s="1"/>
  <c r="FS15" i="3"/>
  <c r="FS16" i="3"/>
  <c r="FT16" i="3" s="1"/>
  <c r="FS17" i="3"/>
  <c r="FS18" i="3"/>
  <c r="FS19" i="3"/>
  <c r="FS20" i="3"/>
  <c r="FT20" i="3" s="1"/>
  <c r="FS21" i="3"/>
  <c r="FT21" i="3" s="1"/>
  <c r="FS22" i="3"/>
  <c r="FS23" i="3"/>
  <c r="FT23" i="3" s="1"/>
  <c r="FS24" i="3"/>
  <c r="FT24" i="3" s="1"/>
  <c r="FS25" i="3"/>
  <c r="FT25" i="3" s="1"/>
  <c r="FS26" i="3"/>
  <c r="FT26" i="3" s="1"/>
  <c r="FS27" i="3"/>
  <c r="FS8" i="3"/>
  <c r="FT8" i="3" s="1"/>
  <c r="FQ9" i="3"/>
  <c r="FR9" i="3" s="1"/>
  <c r="FQ10" i="3"/>
  <c r="FQ11" i="3"/>
  <c r="FR11" i="3" s="1"/>
  <c r="FQ12" i="3"/>
  <c r="FQ13" i="3"/>
  <c r="FQ14" i="3"/>
  <c r="FR14" i="3" s="1"/>
  <c r="FQ15" i="3"/>
  <c r="FQ16" i="3"/>
  <c r="FR16" i="3" s="1"/>
  <c r="FQ17" i="3"/>
  <c r="FR17" i="3" s="1"/>
  <c r="FQ18" i="3"/>
  <c r="FQ19" i="3"/>
  <c r="FR19" i="3" s="1"/>
  <c r="FQ20" i="3"/>
  <c r="FQ21" i="3"/>
  <c r="FQ22" i="3"/>
  <c r="FR22" i="3" s="1"/>
  <c r="FQ23" i="3"/>
  <c r="FQ24" i="3"/>
  <c r="FQ25" i="3"/>
  <c r="FR25" i="3" s="1"/>
  <c r="FQ26" i="3"/>
  <c r="FQ27" i="3"/>
  <c r="FR27" i="3" s="1"/>
  <c r="FQ8" i="3"/>
  <c r="FR8" i="3" s="1"/>
  <c r="FO9" i="3"/>
  <c r="FO10" i="3"/>
  <c r="FO11" i="3"/>
  <c r="FO12" i="3"/>
  <c r="FO13" i="3"/>
  <c r="FP13" i="3" s="1"/>
  <c r="FO14" i="3"/>
  <c r="FP14" i="3" s="1"/>
  <c r="FO15" i="3"/>
  <c r="FP15" i="3" s="1"/>
  <c r="FO16" i="3"/>
  <c r="FO17" i="3"/>
  <c r="FO18" i="3"/>
  <c r="FO19" i="3"/>
  <c r="FO20" i="3"/>
  <c r="FP20" i="3" s="1"/>
  <c r="FO21" i="3"/>
  <c r="FP21" i="3" s="1"/>
  <c r="FO22" i="3"/>
  <c r="FP22" i="3" s="1"/>
  <c r="FO23" i="3"/>
  <c r="FP23" i="3" s="1"/>
  <c r="FO24" i="3"/>
  <c r="FP24" i="3" s="1"/>
  <c r="FO25" i="3"/>
  <c r="FP25" i="3" s="1"/>
  <c r="FO26" i="3"/>
  <c r="FP26" i="3" s="1"/>
  <c r="FO27" i="3"/>
  <c r="FO8" i="3"/>
  <c r="FM9" i="3"/>
  <c r="FM10" i="3"/>
  <c r="FM11" i="3"/>
  <c r="FN11" i="3" s="1"/>
  <c r="FM12" i="3"/>
  <c r="FM13" i="3"/>
  <c r="FM14" i="3"/>
  <c r="FM15" i="3"/>
  <c r="FM16" i="3"/>
  <c r="FN16" i="3" s="1"/>
  <c r="FM17" i="3"/>
  <c r="FN17" i="3" s="1"/>
  <c r="FM18" i="3"/>
  <c r="FM19" i="3"/>
  <c r="FM20" i="3"/>
  <c r="FM21" i="3"/>
  <c r="FM22" i="3"/>
  <c r="FM23" i="3"/>
  <c r="FM24" i="3"/>
  <c r="FN24" i="3" s="1"/>
  <c r="FM25" i="3"/>
  <c r="FN25" i="3" s="1"/>
  <c r="FM26" i="3"/>
  <c r="FM27" i="3"/>
  <c r="FN27" i="3" s="1"/>
  <c r="FM8" i="3"/>
  <c r="FN8" i="3" s="1"/>
  <c r="FK9" i="3"/>
  <c r="FK10" i="3"/>
  <c r="FK11" i="3"/>
  <c r="FK12" i="3"/>
  <c r="FL12" i="3" s="1"/>
  <c r="FK13" i="3"/>
  <c r="FL13" i="3" s="1"/>
  <c r="FK14" i="3"/>
  <c r="FL14" i="3" s="1"/>
  <c r="FK15" i="3"/>
  <c r="FL15" i="3" s="1"/>
  <c r="FK16" i="3"/>
  <c r="FL16" i="3" s="1"/>
  <c r="FK17" i="3"/>
  <c r="FK18" i="3"/>
  <c r="FK19" i="3"/>
  <c r="FK20" i="3"/>
  <c r="FL20" i="3" s="1"/>
  <c r="FK21" i="3"/>
  <c r="FL21" i="3" s="1"/>
  <c r="FK22" i="3"/>
  <c r="FK23" i="3"/>
  <c r="FL23" i="3" s="1"/>
  <c r="FK24" i="3"/>
  <c r="FL24" i="3" s="1"/>
  <c r="FK25" i="3"/>
  <c r="FL25" i="3" s="1"/>
  <c r="FK26" i="3"/>
  <c r="FL26" i="3" s="1"/>
  <c r="FK27" i="3"/>
  <c r="FK8" i="3"/>
  <c r="FL8" i="3" s="1"/>
  <c r="FI9" i="3"/>
  <c r="FJ9" i="3" s="1"/>
  <c r="FI10" i="3"/>
  <c r="FI11" i="3"/>
  <c r="FI12" i="3"/>
  <c r="FI13" i="3"/>
  <c r="FI14" i="3"/>
  <c r="FJ14" i="3" s="1"/>
  <c r="FI15" i="3"/>
  <c r="FI16" i="3"/>
  <c r="FJ16" i="3" s="1"/>
  <c r="FI17" i="3"/>
  <c r="FJ17" i="3" s="1"/>
  <c r="FI18" i="3"/>
  <c r="FI19" i="3"/>
  <c r="FI20" i="3"/>
  <c r="FI21" i="3"/>
  <c r="FI22" i="3"/>
  <c r="FI23" i="3"/>
  <c r="FI24" i="3"/>
  <c r="FI25" i="3"/>
  <c r="FJ25" i="3" s="1"/>
  <c r="FI26" i="3"/>
  <c r="FI27" i="3"/>
  <c r="FJ27" i="3" s="1"/>
  <c r="FI8" i="3"/>
  <c r="FJ8" i="3" s="1"/>
  <c r="FG9" i="3"/>
  <c r="FG10" i="3"/>
  <c r="FG11" i="3"/>
  <c r="FG12" i="3"/>
  <c r="FH12" i="3" s="1"/>
  <c r="FG13" i="3"/>
  <c r="FH13" i="3" s="1"/>
  <c r="FG14" i="3"/>
  <c r="FH14" i="3" s="1"/>
  <c r="FG15" i="3"/>
  <c r="FG16" i="3"/>
  <c r="FH16" i="3" s="1"/>
  <c r="FG17" i="3"/>
  <c r="FG18" i="3"/>
  <c r="FG19" i="3"/>
  <c r="FG20" i="3"/>
  <c r="FG21" i="3"/>
  <c r="FH21" i="3" s="1"/>
  <c r="FG22" i="3"/>
  <c r="FG23" i="3"/>
  <c r="FH23" i="3" s="1"/>
  <c r="FG24" i="3"/>
  <c r="FH24" i="3" s="1"/>
  <c r="FG25" i="3"/>
  <c r="FH25" i="3" s="1"/>
  <c r="FG26" i="3"/>
  <c r="FH26" i="3" s="1"/>
  <c r="FG27" i="3"/>
  <c r="FG8" i="3"/>
  <c r="FH8" i="3" s="1"/>
  <c r="FE9" i="3"/>
  <c r="FF9" i="3" s="1"/>
  <c r="FE10" i="3"/>
  <c r="FE11" i="3"/>
  <c r="FF11" i="3" s="1"/>
  <c r="FE12" i="3"/>
  <c r="FE13" i="3"/>
  <c r="FE14" i="3"/>
  <c r="FE15" i="3"/>
  <c r="FF15" i="3" s="1"/>
  <c r="FE16" i="3"/>
  <c r="FF16" i="3" s="1"/>
  <c r="FE17" i="3"/>
  <c r="FF17" i="3" s="1"/>
  <c r="FE18" i="3"/>
  <c r="FE19" i="3"/>
  <c r="FF19" i="3" s="1"/>
  <c r="FE20" i="3"/>
  <c r="FE21" i="3"/>
  <c r="FE22" i="3"/>
  <c r="FE23" i="3"/>
  <c r="FE24" i="3"/>
  <c r="FF24" i="3" s="1"/>
  <c r="FE25" i="3"/>
  <c r="FF25" i="3" s="1"/>
  <c r="FE26" i="3"/>
  <c r="FE27" i="3"/>
  <c r="FF27" i="3" s="1"/>
  <c r="FE8" i="3"/>
  <c r="FF8" i="3" s="1"/>
  <c r="FC9" i="3"/>
  <c r="FC10" i="3"/>
  <c r="FC11" i="3"/>
  <c r="FC12" i="3"/>
  <c r="FD12" i="3" s="1"/>
  <c r="FC13" i="3"/>
  <c r="FD13" i="3" s="1"/>
  <c r="FC14" i="3"/>
  <c r="FC15" i="3"/>
  <c r="FD15" i="3" s="1"/>
  <c r="FC16" i="3"/>
  <c r="FD16" i="3" s="1"/>
  <c r="FC17" i="3"/>
  <c r="FC18" i="3"/>
  <c r="FC19" i="3"/>
  <c r="FC20" i="3"/>
  <c r="FD20" i="3" s="1"/>
  <c r="FC21" i="3"/>
  <c r="FD21" i="3" s="1"/>
  <c r="FC22" i="3"/>
  <c r="FC23" i="3"/>
  <c r="FD23" i="3" s="1"/>
  <c r="FC24" i="3"/>
  <c r="FD24" i="3" s="1"/>
  <c r="FC25" i="3"/>
  <c r="FD25" i="3" s="1"/>
  <c r="FC26" i="3"/>
  <c r="FD26" i="3" s="1"/>
  <c r="FC27" i="3"/>
  <c r="FC8" i="3"/>
  <c r="FD8" i="3" s="1"/>
  <c r="FA9" i="3"/>
  <c r="FB9" i="3" s="1"/>
  <c r="FA10" i="3"/>
  <c r="FA11" i="3"/>
  <c r="FB11" i="3" s="1"/>
  <c r="FA12" i="3"/>
  <c r="FA13" i="3"/>
  <c r="FA14" i="3"/>
  <c r="FA15" i="3"/>
  <c r="FA16" i="3"/>
  <c r="FB16" i="3" s="1"/>
  <c r="FA17" i="3"/>
  <c r="FB17" i="3" s="1"/>
  <c r="FA18" i="3"/>
  <c r="FA19" i="3"/>
  <c r="FB19" i="3" s="1"/>
  <c r="FA20" i="3"/>
  <c r="FA21" i="3"/>
  <c r="FA22" i="3"/>
  <c r="FA23" i="3"/>
  <c r="FA24" i="3"/>
  <c r="FB24" i="3" s="1"/>
  <c r="FA25" i="3"/>
  <c r="FB25" i="3" s="1"/>
  <c r="FA26" i="3"/>
  <c r="FA27" i="3"/>
  <c r="FB27" i="3" s="1"/>
  <c r="FA8" i="3"/>
  <c r="FB8" i="3" s="1"/>
  <c r="EY9" i="3"/>
  <c r="EY10" i="3"/>
  <c r="EY11" i="3"/>
  <c r="EY12" i="3"/>
  <c r="EY13" i="3"/>
  <c r="EZ13" i="3" s="1"/>
  <c r="EY14" i="3"/>
  <c r="EZ14" i="3" s="1"/>
  <c r="EY15" i="3"/>
  <c r="EZ15" i="3" s="1"/>
  <c r="EY16" i="3"/>
  <c r="EY17" i="3"/>
  <c r="EY18" i="3"/>
  <c r="EY19" i="3"/>
  <c r="EY20" i="3"/>
  <c r="EZ20" i="3" s="1"/>
  <c r="EY21" i="3"/>
  <c r="EZ21" i="3" s="1"/>
  <c r="EY22" i="3"/>
  <c r="EZ22" i="3" s="1"/>
  <c r="EY23" i="3"/>
  <c r="EZ23" i="3" s="1"/>
  <c r="EY24" i="3"/>
  <c r="EY25" i="3"/>
  <c r="EZ25" i="3" s="1"/>
  <c r="EY26" i="3"/>
  <c r="EZ26" i="3" s="1"/>
  <c r="EY27" i="3"/>
  <c r="EY8" i="3"/>
  <c r="EZ8" i="3" s="1"/>
  <c r="EW9" i="3"/>
  <c r="EW10" i="3"/>
  <c r="EW11" i="3"/>
  <c r="EX11" i="3" s="1"/>
  <c r="EW12" i="3"/>
  <c r="EW13" i="3"/>
  <c r="EW14" i="3"/>
  <c r="EX14" i="3" s="1"/>
  <c r="EW15" i="3"/>
  <c r="EW16" i="3"/>
  <c r="EX16" i="3" s="1"/>
  <c r="EW17" i="3"/>
  <c r="EX17" i="3" s="1"/>
  <c r="EW18" i="3"/>
  <c r="EW19" i="3"/>
  <c r="EW20" i="3"/>
  <c r="EW21" i="3"/>
  <c r="EX21" i="3" s="1"/>
  <c r="EW22" i="3"/>
  <c r="EX22" i="3" s="1"/>
  <c r="EW23" i="3"/>
  <c r="EW24" i="3"/>
  <c r="EW25" i="3"/>
  <c r="EX25" i="3" s="1"/>
  <c r="EW26" i="3"/>
  <c r="EW27" i="3"/>
  <c r="EX27" i="3" s="1"/>
  <c r="EW8" i="3"/>
  <c r="EX8" i="3" s="1"/>
  <c r="EU9" i="3"/>
  <c r="EU10" i="3"/>
  <c r="EU11" i="3"/>
  <c r="EU12" i="3"/>
  <c r="EV12" i="3" s="1"/>
  <c r="EU13" i="3"/>
  <c r="EV13" i="3" s="1"/>
  <c r="EU14" i="3"/>
  <c r="EV14" i="3" s="1"/>
  <c r="EU15" i="3"/>
  <c r="EV15" i="3" s="1"/>
  <c r="EU16" i="3"/>
  <c r="EV16" i="3" s="1"/>
  <c r="EU17" i="3"/>
  <c r="EU18" i="3"/>
  <c r="EU19" i="3"/>
  <c r="EU20" i="3"/>
  <c r="EV20" i="3" s="1"/>
  <c r="EU21" i="3"/>
  <c r="EV21" i="3" s="1"/>
  <c r="EU22" i="3"/>
  <c r="EU23" i="3"/>
  <c r="EV23" i="3" s="1"/>
  <c r="EU24" i="3"/>
  <c r="EV24" i="3" s="1"/>
  <c r="EU25" i="3"/>
  <c r="EV25" i="3" s="1"/>
  <c r="EU26" i="3"/>
  <c r="EV26" i="3" s="1"/>
  <c r="EU27" i="3"/>
  <c r="EU8" i="3"/>
  <c r="EV8" i="3" s="1"/>
  <c r="ES9" i="3"/>
  <c r="ET9" i="3" s="1"/>
  <c r="ES10" i="3"/>
  <c r="ES11" i="3"/>
  <c r="ET11" i="3" s="1"/>
  <c r="ES12" i="3"/>
  <c r="ES13" i="3"/>
  <c r="ES14" i="3"/>
  <c r="ES15" i="3"/>
  <c r="ES16" i="3"/>
  <c r="ET16" i="3" s="1"/>
  <c r="ES17" i="3"/>
  <c r="ET17" i="3" s="1"/>
  <c r="ES18" i="3"/>
  <c r="ES19" i="3"/>
  <c r="ES20" i="3"/>
  <c r="ES21" i="3"/>
  <c r="ES22" i="3"/>
  <c r="ES23" i="3"/>
  <c r="ES24" i="3"/>
  <c r="ET24" i="3" s="1"/>
  <c r="ES25" i="3"/>
  <c r="ET25" i="3" s="1"/>
  <c r="ES26" i="3"/>
  <c r="ES27" i="3"/>
  <c r="ET27" i="3" s="1"/>
  <c r="ES8" i="3"/>
  <c r="ET8" i="3" s="1"/>
  <c r="EQ9" i="3"/>
  <c r="EQ10" i="3"/>
  <c r="EQ11" i="3"/>
  <c r="EQ12" i="3"/>
  <c r="ER12" i="3" s="1"/>
  <c r="EQ13" i="3"/>
  <c r="ER13" i="3" s="1"/>
  <c r="EQ14" i="3"/>
  <c r="ER14" i="3" s="1"/>
  <c r="EQ15" i="3"/>
  <c r="ER15" i="3" s="1"/>
  <c r="EQ16" i="3"/>
  <c r="ER16" i="3" s="1"/>
  <c r="EQ17" i="3"/>
  <c r="EQ18" i="3"/>
  <c r="EQ19" i="3"/>
  <c r="EQ20" i="3"/>
  <c r="EQ21" i="3"/>
  <c r="ER21" i="3" s="1"/>
  <c r="EQ22" i="3"/>
  <c r="EQ23" i="3"/>
  <c r="ER23" i="3" s="1"/>
  <c r="EQ24" i="3"/>
  <c r="ER24" i="3" s="1"/>
  <c r="EQ25" i="3"/>
  <c r="ER25" i="3" s="1"/>
  <c r="EQ26" i="3"/>
  <c r="ER26" i="3" s="1"/>
  <c r="EQ27" i="3"/>
  <c r="ER27" i="3" s="1"/>
  <c r="EQ8" i="3"/>
  <c r="ER8" i="3" s="1"/>
  <c r="EO9" i="3"/>
  <c r="EP9" i="3" s="1"/>
  <c r="EO10" i="3"/>
  <c r="EO11" i="3"/>
  <c r="EP11" i="3" s="1"/>
  <c r="EO12" i="3"/>
  <c r="EO13" i="3"/>
  <c r="EO14" i="3"/>
  <c r="EO15" i="3"/>
  <c r="EO16" i="3"/>
  <c r="EP16" i="3" s="1"/>
  <c r="EO17" i="3"/>
  <c r="EO18" i="3"/>
  <c r="EO19" i="3"/>
  <c r="EP19" i="3" s="1"/>
  <c r="EO20" i="3"/>
  <c r="EO21" i="3"/>
  <c r="EO22" i="3"/>
  <c r="EO23" i="3"/>
  <c r="EO24" i="3"/>
  <c r="EP24" i="3" s="1"/>
  <c r="EO25" i="3"/>
  <c r="EP25" i="3" s="1"/>
  <c r="EO26" i="3"/>
  <c r="EO27" i="3"/>
  <c r="EP27" i="3" s="1"/>
  <c r="EO8" i="3"/>
  <c r="EP8" i="3" s="1"/>
  <c r="BQ90" i="3"/>
  <c r="BQ91" i="3"/>
  <c r="BQ92" i="3"/>
  <c r="BQ93" i="3"/>
  <c r="BQ94" i="3"/>
  <c r="BQ95" i="3"/>
  <c r="BQ96" i="3"/>
  <c r="BQ97" i="3"/>
  <c r="BQ98" i="3"/>
  <c r="BQ99" i="3"/>
  <c r="BQ100" i="3"/>
  <c r="BQ101" i="3"/>
  <c r="BQ102" i="3"/>
  <c r="BQ103" i="3"/>
  <c r="BQ104" i="3"/>
  <c r="BQ105" i="3"/>
  <c r="BQ106" i="3"/>
  <c r="BQ107" i="3"/>
  <c r="BQ108" i="3"/>
  <c r="BQ89" i="3"/>
  <c r="BQ63" i="3"/>
  <c r="BQ64" i="3"/>
  <c r="BQ65" i="3"/>
  <c r="BQ66" i="3"/>
  <c r="BQ67" i="3"/>
  <c r="BQ68" i="3"/>
  <c r="BQ69" i="3"/>
  <c r="BQ70" i="3"/>
  <c r="BQ71" i="3"/>
  <c r="BQ72" i="3"/>
  <c r="BQ73" i="3"/>
  <c r="BQ74" i="3"/>
  <c r="BQ75" i="3"/>
  <c r="BQ76" i="3"/>
  <c r="BQ77" i="3"/>
  <c r="BQ78" i="3"/>
  <c r="BQ79" i="3"/>
  <c r="BQ80" i="3"/>
  <c r="BQ81" i="3"/>
  <c r="BQ62" i="3"/>
  <c r="BQ36" i="3"/>
  <c r="BQ37" i="3"/>
  <c r="BQ38" i="3"/>
  <c r="BQ39" i="3"/>
  <c r="BQ40" i="3"/>
  <c r="BQ41" i="3"/>
  <c r="BQ42" i="3"/>
  <c r="BQ43" i="3"/>
  <c r="BQ44" i="3"/>
  <c r="BQ45" i="3"/>
  <c r="BQ46" i="3"/>
  <c r="BQ47" i="3"/>
  <c r="BQ48" i="3"/>
  <c r="BQ49" i="3"/>
  <c r="BQ50" i="3"/>
  <c r="BQ51" i="3"/>
  <c r="BQ52" i="3"/>
  <c r="BQ53" i="3"/>
  <c r="BQ54" i="3"/>
  <c r="BQ35" i="3"/>
  <c r="GW113" i="3"/>
  <c r="GU113" i="3"/>
  <c r="GS113" i="3"/>
  <c r="GQ113" i="3"/>
  <c r="GO113" i="3"/>
  <c r="GM113" i="3"/>
  <c r="GK113" i="3"/>
  <c r="GI113" i="3"/>
  <c r="GG113" i="3"/>
  <c r="GE113" i="3"/>
  <c r="GC113" i="3"/>
  <c r="GA113" i="3"/>
  <c r="FY113" i="3"/>
  <c r="FW113" i="3"/>
  <c r="FU113" i="3"/>
  <c r="FS113" i="3"/>
  <c r="FQ113" i="3"/>
  <c r="FO113" i="3"/>
  <c r="FM113" i="3"/>
  <c r="FK113" i="3"/>
  <c r="FI113" i="3"/>
  <c r="FG113" i="3"/>
  <c r="FE113" i="3"/>
  <c r="FC113" i="3"/>
  <c r="FA113" i="3"/>
  <c r="EY113" i="3"/>
  <c r="EW113" i="3"/>
  <c r="EU113" i="3"/>
  <c r="ES113" i="3"/>
  <c r="EQ113" i="3"/>
  <c r="EO113" i="3"/>
  <c r="GX27" i="3"/>
  <c r="GV27" i="3"/>
  <c r="GR27" i="3"/>
  <c r="GN27" i="3"/>
  <c r="GJ27" i="3"/>
  <c r="GF27" i="3"/>
  <c r="GB27" i="3"/>
  <c r="FX27" i="3"/>
  <c r="FT27" i="3"/>
  <c r="FP27" i="3"/>
  <c r="FL27" i="3"/>
  <c r="FH27" i="3"/>
  <c r="FD27" i="3"/>
  <c r="EZ27" i="3"/>
  <c r="EV27" i="3"/>
  <c r="GX26" i="3"/>
  <c r="GV26" i="3"/>
  <c r="GT26" i="3"/>
  <c r="GR26" i="3"/>
  <c r="GP26" i="3"/>
  <c r="GL26" i="3"/>
  <c r="GH26" i="3"/>
  <c r="GD26" i="3"/>
  <c r="FZ26" i="3"/>
  <c r="FV26" i="3"/>
  <c r="FR26" i="3"/>
  <c r="FN26" i="3"/>
  <c r="FJ26" i="3"/>
  <c r="FF26" i="3"/>
  <c r="FB26" i="3"/>
  <c r="EX26" i="3"/>
  <c r="ET26" i="3"/>
  <c r="EP26" i="3"/>
  <c r="GX25" i="3"/>
  <c r="GV25" i="3"/>
  <c r="GT25" i="3"/>
  <c r="GR25" i="3"/>
  <c r="GF25" i="3"/>
  <c r="GB25" i="3"/>
  <c r="GT24" i="3"/>
  <c r="GL24" i="3"/>
  <c r="GD24" i="3"/>
  <c r="FV24" i="3"/>
  <c r="FR24" i="3"/>
  <c r="FJ24" i="3"/>
  <c r="EZ24" i="3"/>
  <c r="EX24" i="3"/>
  <c r="GT23" i="3"/>
  <c r="GP23" i="3"/>
  <c r="GN23" i="3"/>
  <c r="GL23" i="3"/>
  <c r="GH23" i="3"/>
  <c r="GD23" i="3"/>
  <c r="FZ23" i="3"/>
  <c r="FX23" i="3"/>
  <c r="FR23" i="3"/>
  <c r="FN23" i="3"/>
  <c r="FJ23" i="3"/>
  <c r="FF23" i="3"/>
  <c r="FB23" i="3"/>
  <c r="EX23" i="3"/>
  <c r="ET23" i="3"/>
  <c r="EP23" i="3"/>
  <c r="GX22" i="3"/>
  <c r="GV22" i="3"/>
  <c r="GR22" i="3"/>
  <c r="GN22" i="3"/>
  <c r="GJ22" i="3"/>
  <c r="GH22" i="3"/>
  <c r="GF22" i="3"/>
  <c r="GD22" i="3"/>
  <c r="GB22" i="3"/>
  <c r="FZ22" i="3"/>
  <c r="FX22" i="3"/>
  <c r="FV22" i="3"/>
  <c r="FT22" i="3"/>
  <c r="FN22" i="3"/>
  <c r="FL22" i="3"/>
  <c r="FJ22" i="3"/>
  <c r="FH22" i="3"/>
  <c r="FF22" i="3"/>
  <c r="FD22" i="3"/>
  <c r="FB22" i="3"/>
  <c r="EV22" i="3"/>
  <c r="ET22" i="3"/>
  <c r="ER22" i="3"/>
  <c r="EP22" i="3"/>
  <c r="GT21" i="3"/>
  <c r="GH21" i="3"/>
  <c r="FZ21" i="3"/>
  <c r="FV21" i="3"/>
  <c r="FR21" i="3"/>
  <c r="FN21" i="3"/>
  <c r="FJ21" i="3"/>
  <c r="FF21" i="3"/>
  <c r="FB21" i="3"/>
  <c r="ET21" i="3"/>
  <c r="EP21" i="3"/>
  <c r="GX20" i="3"/>
  <c r="GR20" i="3"/>
  <c r="GP20" i="3"/>
  <c r="GN20" i="3"/>
  <c r="GL20" i="3"/>
  <c r="GH20" i="3"/>
  <c r="GD20" i="3"/>
  <c r="FZ20" i="3"/>
  <c r="FX20" i="3"/>
  <c r="FV20" i="3"/>
  <c r="FR20" i="3"/>
  <c r="FN20" i="3"/>
  <c r="FJ20" i="3"/>
  <c r="FH20" i="3"/>
  <c r="FF20" i="3"/>
  <c r="FB20" i="3"/>
  <c r="EX20" i="3"/>
  <c r="ET20" i="3"/>
  <c r="ER20" i="3"/>
  <c r="EP20" i="3"/>
  <c r="GT19" i="3"/>
  <c r="GP19" i="3"/>
  <c r="GN19" i="3"/>
  <c r="GJ19" i="3"/>
  <c r="GF19" i="3"/>
  <c r="GD19" i="3"/>
  <c r="GB19" i="3"/>
  <c r="FZ19" i="3"/>
  <c r="FX19" i="3"/>
  <c r="FT19" i="3"/>
  <c r="FP19" i="3"/>
  <c r="FN19" i="3"/>
  <c r="FL19" i="3"/>
  <c r="FJ19" i="3"/>
  <c r="FH19" i="3"/>
  <c r="FD19" i="3"/>
  <c r="EZ19" i="3"/>
  <c r="EX19" i="3"/>
  <c r="EV19" i="3"/>
  <c r="ET19" i="3"/>
  <c r="ER19" i="3"/>
  <c r="GT18" i="3"/>
  <c r="GR18" i="3"/>
  <c r="GP18" i="3"/>
  <c r="GN18" i="3"/>
  <c r="GL18" i="3"/>
  <c r="GJ18" i="3"/>
  <c r="GH18" i="3"/>
  <c r="GF18" i="3"/>
  <c r="GD18" i="3"/>
  <c r="GB18" i="3"/>
  <c r="FZ18" i="3"/>
  <c r="FX18" i="3"/>
  <c r="FV18" i="3"/>
  <c r="FT18" i="3"/>
  <c r="FR18" i="3"/>
  <c r="FP18" i="3"/>
  <c r="FN18" i="3"/>
  <c r="FL18" i="3"/>
  <c r="FJ18" i="3"/>
  <c r="FH18" i="3"/>
  <c r="FF18" i="3"/>
  <c r="FD18" i="3"/>
  <c r="FB18" i="3"/>
  <c r="EZ18" i="3"/>
  <c r="EX18" i="3"/>
  <c r="EV18" i="3"/>
  <c r="ET18" i="3"/>
  <c r="ER18" i="3"/>
  <c r="EP18" i="3"/>
  <c r="GX17" i="3"/>
  <c r="GV17" i="3"/>
  <c r="GR17" i="3"/>
  <c r="GN17" i="3"/>
  <c r="GJ17" i="3"/>
  <c r="GF17" i="3"/>
  <c r="GB17" i="3"/>
  <c r="FX17" i="3"/>
  <c r="FT17" i="3"/>
  <c r="FP17" i="3"/>
  <c r="FL17" i="3"/>
  <c r="FH17" i="3"/>
  <c r="FD17" i="3"/>
  <c r="EZ17" i="3"/>
  <c r="EV17" i="3"/>
  <c r="ER17" i="3"/>
  <c r="EP17" i="3"/>
  <c r="GX16" i="3"/>
  <c r="GV16" i="3"/>
  <c r="GT16" i="3"/>
  <c r="GF16" i="3"/>
  <c r="GD16" i="3"/>
  <c r="FX16" i="3"/>
  <c r="FP16" i="3"/>
  <c r="EZ16" i="3"/>
  <c r="GV15" i="3"/>
  <c r="GR15" i="3"/>
  <c r="GP15" i="3"/>
  <c r="GL15" i="3"/>
  <c r="GH15" i="3"/>
  <c r="GD15" i="3"/>
  <c r="GB15" i="3"/>
  <c r="FZ15" i="3"/>
  <c r="FT15" i="3"/>
  <c r="FR15" i="3"/>
  <c r="FN15" i="3"/>
  <c r="FJ15" i="3"/>
  <c r="FH15" i="3"/>
  <c r="FB15" i="3"/>
  <c r="EX15" i="3"/>
  <c r="ET15" i="3"/>
  <c r="EP15" i="3"/>
  <c r="GX14" i="3"/>
  <c r="GV14" i="3"/>
  <c r="GR14" i="3"/>
  <c r="GH14" i="3"/>
  <c r="GD14" i="3"/>
  <c r="GB14" i="3"/>
  <c r="FZ14" i="3"/>
  <c r="FV14" i="3"/>
  <c r="FN14" i="3"/>
  <c r="FF14" i="3"/>
  <c r="FD14" i="3"/>
  <c r="FB14" i="3"/>
  <c r="ET14" i="3"/>
  <c r="EP14" i="3"/>
  <c r="GT13" i="3"/>
  <c r="GN13" i="3"/>
  <c r="GH13" i="3"/>
  <c r="GD13" i="3"/>
  <c r="FZ13" i="3"/>
  <c r="FV13" i="3"/>
  <c r="FR13" i="3"/>
  <c r="FN13" i="3"/>
  <c r="FJ13" i="3"/>
  <c r="FF13" i="3"/>
  <c r="FB13" i="3"/>
  <c r="EX13" i="3"/>
  <c r="ET13" i="3"/>
  <c r="EP13" i="3"/>
  <c r="GT12" i="3"/>
  <c r="GP12" i="3"/>
  <c r="GL12" i="3"/>
  <c r="GH12" i="3"/>
  <c r="GF12" i="3"/>
  <c r="GD12" i="3"/>
  <c r="FZ12" i="3"/>
  <c r="FV12" i="3"/>
  <c r="FR12" i="3"/>
  <c r="FP12" i="3"/>
  <c r="FN12" i="3"/>
  <c r="FJ12" i="3"/>
  <c r="FF12" i="3"/>
  <c r="FB12" i="3"/>
  <c r="EZ12" i="3"/>
  <c r="EX12" i="3"/>
  <c r="ET12" i="3"/>
  <c r="EP12" i="3"/>
  <c r="GU11" i="3"/>
  <c r="GV11" i="3" s="1"/>
  <c r="GT11" i="3"/>
  <c r="GP11" i="3"/>
  <c r="GN11" i="3"/>
  <c r="GJ11" i="3"/>
  <c r="GF11" i="3"/>
  <c r="GD11" i="3"/>
  <c r="GB11" i="3"/>
  <c r="FZ11" i="3"/>
  <c r="FX11" i="3"/>
  <c r="FT11" i="3"/>
  <c r="FP11" i="3"/>
  <c r="FL11" i="3"/>
  <c r="FJ11" i="3"/>
  <c r="FH11" i="3"/>
  <c r="FD11" i="3"/>
  <c r="EZ11" i="3"/>
  <c r="EV11" i="3"/>
  <c r="ER11" i="3"/>
  <c r="GU10" i="3"/>
  <c r="GV10" i="3" s="1"/>
  <c r="GT10" i="3"/>
  <c r="GP10" i="3"/>
  <c r="GN10" i="3"/>
  <c r="GL10" i="3"/>
  <c r="GJ10" i="3"/>
  <c r="GH10" i="3"/>
  <c r="GF10" i="3"/>
  <c r="GD10" i="3"/>
  <c r="GB10" i="3"/>
  <c r="FZ10" i="3"/>
  <c r="FX10" i="3"/>
  <c r="FV10" i="3"/>
  <c r="FT10" i="3"/>
  <c r="FR10" i="3"/>
  <c r="FP10" i="3"/>
  <c r="FN10" i="3"/>
  <c r="FL10" i="3"/>
  <c r="FJ10" i="3"/>
  <c r="FH10" i="3"/>
  <c r="FF10" i="3"/>
  <c r="FD10" i="3"/>
  <c r="FB10" i="3"/>
  <c r="EZ10" i="3"/>
  <c r="EX10" i="3"/>
  <c r="EV10" i="3"/>
  <c r="ET10" i="3"/>
  <c r="ER10" i="3"/>
  <c r="EP10" i="3"/>
  <c r="GX9" i="3"/>
  <c r="GU9" i="3"/>
  <c r="GV9" i="3" s="1"/>
  <c r="GR9" i="3"/>
  <c r="GN9" i="3"/>
  <c r="GJ9" i="3"/>
  <c r="GF9" i="3"/>
  <c r="GD9" i="3"/>
  <c r="GB9" i="3"/>
  <c r="FX9" i="3"/>
  <c r="FT9" i="3"/>
  <c r="FP9" i="3"/>
  <c r="FN9" i="3"/>
  <c r="FL9" i="3"/>
  <c r="FH9" i="3"/>
  <c r="FD9" i="3"/>
  <c r="EZ9" i="3"/>
  <c r="EX9" i="3"/>
  <c r="EV9" i="3"/>
  <c r="ER9" i="3"/>
  <c r="GX8" i="3"/>
  <c r="GU8" i="3"/>
  <c r="GV8" i="3" s="1"/>
  <c r="GT8" i="3"/>
  <c r="GR8" i="3"/>
  <c r="FP8" i="3"/>
  <c r="CD113" i="3"/>
  <c r="CD108" i="3"/>
  <c r="CE108" i="3" s="1"/>
  <c r="CD107" i="3"/>
  <c r="CE107" i="3" s="1"/>
  <c r="CD106" i="3"/>
  <c r="CE106" i="3" s="1"/>
  <c r="CD105" i="3"/>
  <c r="CE105" i="3" s="1"/>
  <c r="CD104" i="3"/>
  <c r="CE104" i="3" s="1"/>
  <c r="CD103" i="3"/>
  <c r="CE103" i="3" s="1"/>
  <c r="CD102" i="3"/>
  <c r="CE102" i="3" s="1"/>
  <c r="CD101" i="3"/>
  <c r="CE101" i="3" s="1"/>
  <c r="CD100" i="3"/>
  <c r="CE100" i="3" s="1"/>
  <c r="CD99" i="3"/>
  <c r="CE99" i="3" s="1"/>
  <c r="CD98" i="3"/>
  <c r="CE98" i="3" s="1"/>
  <c r="CD97" i="3"/>
  <c r="CE97" i="3" s="1"/>
  <c r="CD96" i="3"/>
  <c r="CE96" i="3" s="1"/>
  <c r="CD95" i="3"/>
  <c r="CE95" i="3" s="1"/>
  <c r="CD94" i="3"/>
  <c r="CE94" i="3" s="1"/>
  <c r="CD93" i="3"/>
  <c r="CE93" i="3" s="1"/>
  <c r="CD92" i="3"/>
  <c r="CE92" i="3" s="1"/>
  <c r="CD91" i="3"/>
  <c r="CE91" i="3" s="1"/>
  <c r="CD90" i="3"/>
  <c r="CE90" i="3" s="1"/>
  <c r="CD89" i="3"/>
  <c r="CE89" i="3" s="1"/>
  <c r="CD81" i="3"/>
  <c r="CE81" i="3" s="1"/>
  <c r="CD80" i="3"/>
  <c r="CE80" i="3" s="1"/>
  <c r="CD79" i="3"/>
  <c r="CE79" i="3" s="1"/>
  <c r="CD78" i="3"/>
  <c r="CE78" i="3" s="1"/>
  <c r="CD77" i="3"/>
  <c r="CE77" i="3" s="1"/>
  <c r="CD76" i="3"/>
  <c r="CE76" i="3" s="1"/>
  <c r="CD75" i="3"/>
  <c r="CE75" i="3" s="1"/>
  <c r="CD74" i="3"/>
  <c r="CE74" i="3" s="1"/>
  <c r="CD73" i="3"/>
  <c r="CE73" i="3" s="1"/>
  <c r="CD72" i="3"/>
  <c r="CE72" i="3" s="1"/>
  <c r="CD71" i="3"/>
  <c r="CE71" i="3" s="1"/>
  <c r="CD70" i="3"/>
  <c r="CE70" i="3" s="1"/>
  <c r="CD69" i="3"/>
  <c r="CE69" i="3" s="1"/>
  <c r="CD68" i="3"/>
  <c r="CE68" i="3" s="1"/>
  <c r="CD67" i="3"/>
  <c r="CE67" i="3" s="1"/>
  <c r="CD66" i="3"/>
  <c r="CE66" i="3" s="1"/>
  <c r="CD65" i="3"/>
  <c r="CE65" i="3" s="1"/>
  <c r="CD64" i="3"/>
  <c r="CE64" i="3" s="1"/>
  <c r="CD63" i="3"/>
  <c r="CE63" i="3" s="1"/>
  <c r="CD62" i="3"/>
  <c r="CE62" i="3" s="1"/>
  <c r="CD54" i="3"/>
  <c r="CE54" i="3" s="1"/>
  <c r="CD53" i="3"/>
  <c r="CE53" i="3" s="1"/>
  <c r="CD52" i="3"/>
  <c r="CE52" i="3" s="1"/>
  <c r="CD51" i="3"/>
  <c r="CE51" i="3" s="1"/>
  <c r="CD50" i="3"/>
  <c r="CE50" i="3" s="1"/>
  <c r="CD49" i="3"/>
  <c r="CE49" i="3" s="1"/>
  <c r="CD48" i="3"/>
  <c r="CE48" i="3" s="1"/>
  <c r="CD47" i="3"/>
  <c r="CE47" i="3" s="1"/>
  <c r="CD46" i="3"/>
  <c r="CE46" i="3" s="1"/>
  <c r="BU113" i="3"/>
  <c r="BU108" i="3"/>
  <c r="BV108" i="3" s="1"/>
  <c r="BU107" i="3"/>
  <c r="BV107" i="3" s="1"/>
  <c r="BU106" i="3"/>
  <c r="BV106" i="3" s="1"/>
  <c r="BU105" i="3"/>
  <c r="BV105" i="3" s="1"/>
  <c r="BU104" i="3"/>
  <c r="BV104" i="3" s="1"/>
  <c r="BU103" i="3"/>
  <c r="BV103" i="3" s="1"/>
  <c r="BU102" i="3"/>
  <c r="BV102" i="3" s="1"/>
  <c r="BU101" i="3"/>
  <c r="BV101" i="3" s="1"/>
  <c r="BU100" i="3"/>
  <c r="BV100" i="3" s="1"/>
  <c r="BU99" i="3"/>
  <c r="BV99" i="3" s="1"/>
  <c r="BU98" i="3"/>
  <c r="BV98" i="3" s="1"/>
  <c r="BU97" i="3"/>
  <c r="BV97" i="3" s="1"/>
  <c r="BU96" i="3"/>
  <c r="BV96" i="3" s="1"/>
  <c r="BU95" i="3"/>
  <c r="BV95" i="3" s="1"/>
  <c r="BU94" i="3"/>
  <c r="BV94" i="3" s="1"/>
  <c r="BU93" i="3"/>
  <c r="BV93" i="3" s="1"/>
  <c r="BU92" i="3"/>
  <c r="BV92" i="3" s="1"/>
  <c r="BU91" i="3"/>
  <c r="BV91" i="3" s="1"/>
  <c r="BU90" i="3"/>
  <c r="BV90" i="3" s="1"/>
  <c r="BU89" i="3"/>
  <c r="BV89" i="3" s="1"/>
  <c r="BU81" i="3"/>
  <c r="BV81" i="3" s="1"/>
  <c r="BU80" i="3"/>
  <c r="BV80" i="3" s="1"/>
  <c r="BU79" i="3"/>
  <c r="BV79" i="3" s="1"/>
  <c r="BU78" i="3"/>
  <c r="BV78" i="3" s="1"/>
  <c r="BU77" i="3"/>
  <c r="BV77" i="3" s="1"/>
  <c r="BU76" i="3"/>
  <c r="BV76" i="3" s="1"/>
  <c r="BU75" i="3"/>
  <c r="BV75" i="3" s="1"/>
  <c r="BU74" i="3"/>
  <c r="BV74" i="3" s="1"/>
  <c r="BU73" i="3"/>
  <c r="BV73" i="3" s="1"/>
  <c r="BU72" i="3"/>
  <c r="BV72" i="3" s="1"/>
  <c r="BU71" i="3"/>
  <c r="BV71" i="3" s="1"/>
  <c r="BU70" i="3"/>
  <c r="BV70" i="3" s="1"/>
  <c r="BU69" i="3"/>
  <c r="BV69" i="3" s="1"/>
  <c r="BU68" i="3"/>
  <c r="BV68" i="3" s="1"/>
  <c r="BU67" i="3"/>
  <c r="BV67" i="3" s="1"/>
  <c r="BU66" i="3"/>
  <c r="BV66" i="3" s="1"/>
  <c r="BU65" i="3"/>
  <c r="BV65" i="3" s="1"/>
  <c r="BU64" i="3"/>
  <c r="BV64" i="3" s="1"/>
  <c r="BU63" i="3"/>
  <c r="BV63" i="3" s="1"/>
  <c r="BU62" i="3"/>
  <c r="BV62" i="3" s="1"/>
  <c r="BU54" i="3"/>
  <c r="BV54" i="3" s="1"/>
  <c r="BU53" i="3"/>
  <c r="BV53" i="3" s="1"/>
  <c r="BU52" i="3"/>
  <c r="BV52" i="3" s="1"/>
  <c r="BU51" i="3"/>
  <c r="BV51" i="3" s="1"/>
  <c r="BU50" i="3"/>
  <c r="BV50" i="3" s="1"/>
  <c r="BU49" i="3"/>
  <c r="BV49" i="3" s="1"/>
  <c r="BU48" i="3"/>
  <c r="BV48" i="3" s="1"/>
  <c r="BU47" i="3"/>
  <c r="BV47" i="3" s="1"/>
  <c r="BU46" i="3"/>
  <c r="BV46" i="3" s="1"/>
  <c r="BU45" i="3"/>
  <c r="BV45" i="3" s="1"/>
  <c r="BU44" i="3"/>
  <c r="BV44" i="3" s="1"/>
  <c r="BU43" i="3"/>
  <c r="BV43" i="3" s="1"/>
  <c r="BU42" i="3"/>
  <c r="BV42" i="3" s="1"/>
  <c r="BU41" i="3"/>
  <c r="BV41" i="3" s="1"/>
  <c r="BU40" i="3"/>
  <c r="BV40" i="3" s="1"/>
  <c r="BU39" i="3"/>
  <c r="BV39" i="3" s="1"/>
  <c r="BU38" i="3"/>
  <c r="BV38" i="3" s="1"/>
  <c r="BU37" i="3"/>
  <c r="BV37" i="3" s="1"/>
  <c r="BU36" i="3"/>
  <c r="BV36" i="3" s="1"/>
  <c r="BU35" i="3"/>
  <c r="BV35" i="3" s="1"/>
  <c r="BS113" i="3"/>
  <c r="BS108" i="3"/>
  <c r="BT108" i="3" s="1"/>
  <c r="BS107" i="3"/>
  <c r="BT107" i="3" s="1"/>
  <c r="BS106" i="3"/>
  <c r="BT106" i="3" s="1"/>
  <c r="BS105" i="3"/>
  <c r="BT105" i="3" s="1"/>
  <c r="BS104" i="3"/>
  <c r="BT104" i="3" s="1"/>
  <c r="BS103" i="3"/>
  <c r="BT103" i="3" s="1"/>
  <c r="BS102" i="3"/>
  <c r="BT102" i="3" s="1"/>
  <c r="BS101" i="3"/>
  <c r="BT101" i="3" s="1"/>
  <c r="BS100" i="3"/>
  <c r="BT100" i="3" s="1"/>
  <c r="BS99" i="3"/>
  <c r="BT99" i="3" s="1"/>
  <c r="BS98" i="3"/>
  <c r="BT98" i="3" s="1"/>
  <c r="BS97" i="3"/>
  <c r="BT97" i="3" s="1"/>
  <c r="BS96" i="3"/>
  <c r="BT96" i="3" s="1"/>
  <c r="BS95" i="3"/>
  <c r="BT95" i="3" s="1"/>
  <c r="BS94" i="3"/>
  <c r="BT94" i="3" s="1"/>
  <c r="BS93" i="3"/>
  <c r="BT93" i="3" s="1"/>
  <c r="BS92" i="3"/>
  <c r="BT92" i="3" s="1"/>
  <c r="BS91" i="3"/>
  <c r="BT91" i="3" s="1"/>
  <c r="BS90" i="3"/>
  <c r="BT90" i="3" s="1"/>
  <c r="BS89" i="3"/>
  <c r="BT89" i="3" s="1"/>
  <c r="BS81" i="3"/>
  <c r="BT81" i="3" s="1"/>
  <c r="BS80" i="3"/>
  <c r="BT80" i="3" s="1"/>
  <c r="BS79" i="3"/>
  <c r="BT79" i="3" s="1"/>
  <c r="BS78" i="3"/>
  <c r="BT78" i="3" s="1"/>
  <c r="BS77" i="3"/>
  <c r="BT77" i="3" s="1"/>
  <c r="BS76" i="3"/>
  <c r="BT76" i="3" s="1"/>
  <c r="BS75" i="3"/>
  <c r="BT75" i="3" s="1"/>
  <c r="BS74" i="3"/>
  <c r="BT74" i="3" s="1"/>
  <c r="BS73" i="3"/>
  <c r="BT73" i="3" s="1"/>
  <c r="BS72" i="3"/>
  <c r="BT72" i="3" s="1"/>
  <c r="BS71" i="3"/>
  <c r="BT71" i="3" s="1"/>
  <c r="BS70" i="3"/>
  <c r="BT70" i="3" s="1"/>
  <c r="BS69" i="3"/>
  <c r="BT69" i="3" s="1"/>
  <c r="BS68" i="3"/>
  <c r="BT68" i="3" s="1"/>
  <c r="BS67" i="3"/>
  <c r="BT67" i="3" s="1"/>
  <c r="BS66" i="3"/>
  <c r="BT66" i="3" s="1"/>
  <c r="BS65" i="3"/>
  <c r="BT65" i="3" s="1"/>
  <c r="BS64" i="3"/>
  <c r="BT64" i="3" s="1"/>
  <c r="BS63" i="3"/>
  <c r="BT63" i="3" s="1"/>
  <c r="BS62" i="3"/>
  <c r="BT62" i="3" s="1"/>
  <c r="BS54" i="3"/>
  <c r="BT54" i="3" s="1"/>
  <c r="BS53" i="3"/>
  <c r="BT53" i="3" s="1"/>
  <c r="BS52" i="3"/>
  <c r="BT52" i="3" s="1"/>
  <c r="BS51" i="3"/>
  <c r="BT51" i="3" s="1"/>
  <c r="BS50" i="3"/>
  <c r="BT50" i="3" s="1"/>
  <c r="BS49" i="3"/>
  <c r="BT49" i="3" s="1"/>
  <c r="BS48" i="3"/>
  <c r="BT48" i="3" s="1"/>
  <c r="BS47" i="3"/>
  <c r="BT47" i="3" s="1"/>
  <c r="BS46" i="3"/>
  <c r="BT46" i="3" s="1"/>
  <c r="BS45" i="3"/>
  <c r="BT45" i="3" s="1"/>
  <c r="BS44" i="3"/>
  <c r="BT44" i="3" s="1"/>
  <c r="BS43" i="3"/>
  <c r="BT43" i="3" s="1"/>
  <c r="BS42" i="3"/>
  <c r="BT42" i="3" s="1"/>
  <c r="BS41" i="3"/>
  <c r="BT41" i="3" s="1"/>
  <c r="BS40" i="3"/>
  <c r="BT40" i="3" s="1"/>
  <c r="BS39" i="3"/>
  <c r="BT39" i="3" s="1"/>
  <c r="BS38" i="3"/>
  <c r="BT38" i="3" s="1"/>
  <c r="BS37" i="3"/>
  <c r="BT37" i="3" s="1"/>
  <c r="BS36" i="3"/>
  <c r="BT36" i="3" s="1"/>
  <c r="BS35" i="3"/>
  <c r="BT35" i="3" s="1"/>
  <c r="BO113" i="3"/>
  <c r="BO108" i="3"/>
  <c r="BP108" i="3" s="1"/>
  <c r="BO107" i="3"/>
  <c r="BP107" i="3" s="1"/>
  <c r="BO106" i="3"/>
  <c r="BP106" i="3" s="1"/>
  <c r="BO105" i="3"/>
  <c r="BP105" i="3" s="1"/>
  <c r="BO104" i="3"/>
  <c r="BP104" i="3" s="1"/>
  <c r="BO103" i="3"/>
  <c r="BP103" i="3" s="1"/>
  <c r="BO102" i="3"/>
  <c r="BP102" i="3" s="1"/>
  <c r="BO101" i="3"/>
  <c r="BP101" i="3" s="1"/>
  <c r="BO100" i="3"/>
  <c r="BP100" i="3" s="1"/>
  <c r="BO99" i="3"/>
  <c r="BP99" i="3" s="1"/>
  <c r="BO98" i="3"/>
  <c r="BP98" i="3" s="1"/>
  <c r="BO97" i="3"/>
  <c r="BP97" i="3" s="1"/>
  <c r="BO96" i="3"/>
  <c r="BP96" i="3" s="1"/>
  <c r="BO95" i="3"/>
  <c r="BP95" i="3" s="1"/>
  <c r="BO94" i="3"/>
  <c r="BP94" i="3" s="1"/>
  <c r="BO93" i="3"/>
  <c r="BP93" i="3" s="1"/>
  <c r="BO92" i="3"/>
  <c r="BP92" i="3" s="1"/>
  <c r="BO91" i="3"/>
  <c r="BP91" i="3" s="1"/>
  <c r="BO90" i="3"/>
  <c r="BP90" i="3" s="1"/>
  <c r="BO89" i="3"/>
  <c r="BP89" i="3" s="1"/>
  <c r="BO81" i="3"/>
  <c r="BP81" i="3" s="1"/>
  <c r="BO80" i="3"/>
  <c r="BP80" i="3" s="1"/>
  <c r="BO79" i="3"/>
  <c r="BP79" i="3" s="1"/>
  <c r="BO78" i="3"/>
  <c r="BP78" i="3" s="1"/>
  <c r="BO77" i="3"/>
  <c r="BP77" i="3" s="1"/>
  <c r="BO76" i="3"/>
  <c r="BP76" i="3" s="1"/>
  <c r="BO75" i="3"/>
  <c r="BP75" i="3" s="1"/>
  <c r="BO74" i="3"/>
  <c r="BP74" i="3" s="1"/>
  <c r="BO73" i="3"/>
  <c r="BP73" i="3" s="1"/>
  <c r="BO72" i="3"/>
  <c r="BP72" i="3" s="1"/>
  <c r="BO71" i="3"/>
  <c r="BP71" i="3" s="1"/>
  <c r="BO70" i="3"/>
  <c r="BP70" i="3" s="1"/>
  <c r="BO69" i="3"/>
  <c r="BP69" i="3" s="1"/>
  <c r="BO68" i="3"/>
  <c r="BP68" i="3" s="1"/>
  <c r="BO67" i="3"/>
  <c r="BP67" i="3" s="1"/>
  <c r="BO66" i="3"/>
  <c r="BP66" i="3" s="1"/>
  <c r="BO65" i="3"/>
  <c r="BP65" i="3" s="1"/>
  <c r="BO64" i="3"/>
  <c r="BP64" i="3" s="1"/>
  <c r="BO63" i="3"/>
  <c r="BP63" i="3" s="1"/>
  <c r="BO62" i="3"/>
  <c r="BP62" i="3" s="1"/>
  <c r="BO54" i="3"/>
  <c r="BP54" i="3" s="1"/>
  <c r="BO53" i="3"/>
  <c r="BP53" i="3" s="1"/>
  <c r="BO52" i="3"/>
  <c r="BP52" i="3" s="1"/>
  <c r="BO51" i="3"/>
  <c r="BP51" i="3" s="1"/>
  <c r="BO50" i="3"/>
  <c r="BP50" i="3" s="1"/>
  <c r="BO49" i="3"/>
  <c r="BP49" i="3" s="1"/>
  <c r="BO48" i="3"/>
  <c r="BP48" i="3" s="1"/>
  <c r="BO47" i="3"/>
  <c r="BP47" i="3" s="1"/>
  <c r="BO46" i="3"/>
  <c r="BP46" i="3" s="1"/>
  <c r="BO45" i="3"/>
  <c r="BP45" i="3" s="1"/>
  <c r="BO44" i="3"/>
  <c r="BP44" i="3" s="1"/>
  <c r="BO43" i="3"/>
  <c r="BP43" i="3" s="1"/>
  <c r="BO42" i="3"/>
  <c r="BP42" i="3" s="1"/>
  <c r="BO41" i="3"/>
  <c r="BP41" i="3" s="1"/>
  <c r="BO40" i="3"/>
  <c r="BP40" i="3" s="1"/>
  <c r="BO39" i="3"/>
  <c r="BP39" i="3" s="1"/>
  <c r="BO38" i="3"/>
  <c r="BP38" i="3" s="1"/>
  <c r="BO37" i="3"/>
  <c r="BP37" i="3" s="1"/>
  <c r="BO36" i="3"/>
  <c r="BP36" i="3" s="1"/>
  <c r="BO35" i="3"/>
  <c r="BP35" i="3" s="1"/>
  <c r="BK113" i="3"/>
  <c r="BK108" i="3"/>
  <c r="BL108" i="3" s="1"/>
  <c r="BK107" i="3"/>
  <c r="BL107" i="3" s="1"/>
  <c r="BK106" i="3"/>
  <c r="BL106" i="3" s="1"/>
  <c r="BK105" i="3"/>
  <c r="BL105" i="3" s="1"/>
  <c r="BK104" i="3"/>
  <c r="BL104" i="3" s="1"/>
  <c r="BK103" i="3"/>
  <c r="BL103" i="3" s="1"/>
  <c r="BK102" i="3"/>
  <c r="BL102" i="3" s="1"/>
  <c r="BK101" i="3"/>
  <c r="BL101" i="3" s="1"/>
  <c r="BK100" i="3"/>
  <c r="BL100" i="3" s="1"/>
  <c r="BK99" i="3"/>
  <c r="BL99" i="3" s="1"/>
  <c r="BK98" i="3"/>
  <c r="BL98" i="3" s="1"/>
  <c r="BK97" i="3"/>
  <c r="BL97" i="3" s="1"/>
  <c r="BK96" i="3"/>
  <c r="BL96" i="3" s="1"/>
  <c r="BK95" i="3"/>
  <c r="BL95" i="3" s="1"/>
  <c r="BK94" i="3"/>
  <c r="BL94" i="3" s="1"/>
  <c r="BK93" i="3"/>
  <c r="BL93" i="3" s="1"/>
  <c r="BK92" i="3"/>
  <c r="BL92" i="3" s="1"/>
  <c r="BK91" i="3"/>
  <c r="BL91" i="3" s="1"/>
  <c r="BK90" i="3"/>
  <c r="BL90" i="3" s="1"/>
  <c r="BK89" i="3"/>
  <c r="BL89" i="3" s="1"/>
  <c r="BK81" i="3"/>
  <c r="BL81" i="3" s="1"/>
  <c r="BK80" i="3"/>
  <c r="BL80" i="3" s="1"/>
  <c r="BK79" i="3"/>
  <c r="BL79" i="3" s="1"/>
  <c r="BK78" i="3"/>
  <c r="BL78" i="3" s="1"/>
  <c r="BK77" i="3"/>
  <c r="BL77" i="3" s="1"/>
  <c r="BK76" i="3"/>
  <c r="BL76" i="3" s="1"/>
  <c r="BK75" i="3"/>
  <c r="BL75" i="3" s="1"/>
  <c r="BK74" i="3"/>
  <c r="BL74" i="3" s="1"/>
  <c r="BK73" i="3"/>
  <c r="BL73" i="3" s="1"/>
  <c r="BK72" i="3"/>
  <c r="BL72" i="3" s="1"/>
  <c r="BK71" i="3"/>
  <c r="BL71" i="3" s="1"/>
  <c r="BK70" i="3"/>
  <c r="BL70" i="3" s="1"/>
  <c r="BK69" i="3"/>
  <c r="BL69" i="3" s="1"/>
  <c r="BK68" i="3"/>
  <c r="BL68" i="3" s="1"/>
  <c r="BK67" i="3"/>
  <c r="BL67" i="3" s="1"/>
  <c r="BK66" i="3"/>
  <c r="BL66" i="3" s="1"/>
  <c r="BK65" i="3"/>
  <c r="BL65" i="3" s="1"/>
  <c r="BK64" i="3"/>
  <c r="BL64" i="3" s="1"/>
  <c r="BK63" i="3"/>
  <c r="BL63" i="3" s="1"/>
  <c r="BK62" i="3"/>
  <c r="BL62" i="3" s="1"/>
  <c r="BK54" i="3"/>
  <c r="BL54" i="3" s="1"/>
  <c r="BK53" i="3"/>
  <c r="BL53" i="3" s="1"/>
  <c r="BK52" i="3"/>
  <c r="BL52" i="3" s="1"/>
  <c r="BK51" i="3"/>
  <c r="BL51" i="3" s="1"/>
  <c r="BK50" i="3"/>
  <c r="BL50" i="3" s="1"/>
  <c r="BK49" i="3"/>
  <c r="BL49" i="3" s="1"/>
  <c r="BK48" i="3"/>
  <c r="BL48" i="3" s="1"/>
  <c r="BK47" i="3"/>
  <c r="BL47" i="3" s="1"/>
  <c r="BK46" i="3"/>
  <c r="BL46" i="3" s="1"/>
  <c r="BK45" i="3"/>
  <c r="BL45" i="3" s="1"/>
  <c r="BK44" i="3"/>
  <c r="BL44" i="3" s="1"/>
  <c r="BK43" i="3"/>
  <c r="BL43" i="3" s="1"/>
  <c r="BK42" i="3"/>
  <c r="BL42" i="3" s="1"/>
  <c r="BK41" i="3"/>
  <c r="BL41" i="3" s="1"/>
  <c r="BK40" i="3"/>
  <c r="BL40" i="3" s="1"/>
  <c r="BK39" i="3"/>
  <c r="BL39" i="3" s="1"/>
  <c r="BK38" i="3"/>
  <c r="BL38" i="3" s="1"/>
  <c r="BK37" i="3"/>
  <c r="BL37" i="3" s="1"/>
  <c r="BK36" i="3"/>
  <c r="BL36" i="3" s="1"/>
  <c r="BK35" i="3"/>
  <c r="BL35" i="3" s="1"/>
  <c r="BG113" i="3"/>
  <c r="BG108" i="3"/>
  <c r="BH108" i="3" s="1"/>
  <c r="BG107" i="3"/>
  <c r="BH107" i="3" s="1"/>
  <c r="BG106" i="3"/>
  <c r="BH106" i="3" s="1"/>
  <c r="BG105" i="3"/>
  <c r="BH105" i="3" s="1"/>
  <c r="BG104" i="3"/>
  <c r="BH104" i="3" s="1"/>
  <c r="BG103" i="3"/>
  <c r="BH103" i="3" s="1"/>
  <c r="BG102" i="3"/>
  <c r="BH102" i="3" s="1"/>
  <c r="BG101" i="3"/>
  <c r="BH101" i="3" s="1"/>
  <c r="BG100" i="3"/>
  <c r="BH100" i="3" s="1"/>
  <c r="BG99" i="3"/>
  <c r="BH99" i="3" s="1"/>
  <c r="BG98" i="3"/>
  <c r="BH98" i="3" s="1"/>
  <c r="BG97" i="3"/>
  <c r="BH97" i="3" s="1"/>
  <c r="BG96" i="3"/>
  <c r="BH96" i="3" s="1"/>
  <c r="BG95" i="3"/>
  <c r="BH95" i="3" s="1"/>
  <c r="BG94" i="3"/>
  <c r="BH94" i="3" s="1"/>
  <c r="BG93" i="3"/>
  <c r="BH93" i="3" s="1"/>
  <c r="BG92" i="3"/>
  <c r="BH92" i="3" s="1"/>
  <c r="BG91" i="3"/>
  <c r="BH91" i="3" s="1"/>
  <c r="BG90" i="3"/>
  <c r="BH90" i="3" s="1"/>
  <c r="BG89" i="3"/>
  <c r="BH89" i="3" s="1"/>
  <c r="BG81" i="3"/>
  <c r="BH81" i="3" s="1"/>
  <c r="BG80" i="3"/>
  <c r="BH80" i="3" s="1"/>
  <c r="BG79" i="3"/>
  <c r="BH79" i="3" s="1"/>
  <c r="BG78" i="3"/>
  <c r="BH78" i="3" s="1"/>
  <c r="BG77" i="3"/>
  <c r="BH77" i="3" s="1"/>
  <c r="BG76" i="3"/>
  <c r="BH76" i="3" s="1"/>
  <c r="BG75" i="3"/>
  <c r="BH75" i="3" s="1"/>
  <c r="BG74" i="3"/>
  <c r="BH74" i="3" s="1"/>
  <c r="BG73" i="3"/>
  <c r="BH73" i="3" s="1"/>
  <c r="BG72" i="3"/>
  <c r="BH72" i="3" s="1"/>
  <c r="BG71" i="3"/>
  <c r="BH71" i="3" s="1"/>
  <c r="BG70" i="3"/>
  <c r="BH70" i="3" s="1"/>
  <c r="BG69" i="3"/>
  <c r="BH69" i="3" s="1"/>
  <c r="BG68" i="3"/>
  <c r="BH68" i="3" s="1"/>
  <c r="BG67" i="3"/>
  <c r="BH67" i="3" s="1"/>
  <c r="BG66" i="3"/>
  <c r="BH66" i="3" s="1"/>
  <c r="BG65" i="3"/>
  <c r="BH65" i="3" s="1"/>
  <c r="BG64" i="3"/>
  <c r="BH64" i="3" s="1"/>
  <c r="BG63" i="3"/>
  <c r="BH63" i="3" s="1"/>
  <c r="BG62" i="3"/>
  <c r="BH62" i="3" s="1"/>
  <c r="BG54" i="3"/>
  <c r="BH54" i="3" s="1"/>
  <c r="BG53" i="3"/>
  <c r="BH53" i="3" s="1"/>
  <c r="BG52" i="3"/>
  <c r="BH52" i="3" s="1"/>
  <c r="BG51" i="3"/>
  <c r="BH51" i="3" s="1"/>
  <c r="BG50" i="3"/>
  <c r="BH50" i="3" s="1"/>
  <c r="BG49" i="3"/>
  <c r="BH49" i="3" s="1"/>
  <c r="BG48" i="3"/>
  <c r="BH48" i="3" s="1"/>
  <c r="BG47" i="3"/>
  <c r="BH47" i="3" s="1"/>
  <c r="BG46" i="3"/>
  <c r="BH46" i="3" s="1"/>
  <c r="BG45" i="3"/>
  <c r="BH45" i="3" s="1"/>
  <c r="BG44" i="3"/>
  <c r="BH44" i="3" s="1"/>
  <c r="BG43" i="3"/>
  <c r="BH43" i="3" s="1"/>
  <c r="BG42" i="3"/>
  <c r="BH42" i="3" s="1"/>
  <c r="BG41" i="3"/>
  <c r="BH41" i="3" s="1"/>
  <c r="BG40" i="3"/>
  <c r="BH40" i="3" s="1"/>
  <c r="BG39" i="3"/>
  <c r="BH39" i="3" s="1"/>
  <c r="BG38" i="3"/>
  <c r="BH38" i="3" s="1"/>
  <c r="BG37" i="3"/>
  <c r="BH37" i="3" s="1"/>
  <c r="BG36" i="3"/>
  <c r="BH36" i="3" s="1"/>
  <c r="BG35" i="3"/>
  <c r="BH35" i="3" s="1"/>
  <c r="BE113" i="3"/>
  <c r="BE108" i="3"/>
  <c r="BF108" i="3" s="1"/>
  <c r="BE107" i="3"/>
  <c r="BF107" i="3" s="1"/>
  <c r="BE106" i="3"/>
  <c r="BF106" i="3" s="1"/>
  <c r="BE105" i="3"/>
  <c r="BF105" i="3" s="1"/>
  <c r="BE104" i="3"/>
  <c r="BF104" i="3" s="1"/>
  <c r="BE103" i="3"/>
  <c r="BF103" i="3" s="1"/>
  <c r="BE102" i="3"/>
  <c r="BF102" i="3" s="1"/>
  <c r="BE101" i="3"/>
  <c r="BF101" i="3" s="1"/>
  <c r="BE100" i="3"/>
  <c r="BF100" i="3" s="1"/>
  <c r="BE99" i="3"/>
  <c r="BF99" i="3" s="1"/>
  <c r="BE98" i="3"/>
  <c r="BF98" i="3" s="1"/>
  <c r="BE97" i="3"/>
  <c r="BF97" i="3" s="1"/>
  <c r="BE96" i="3"/>
  <c r="BF96" i="3" s="1"/>
  <c r="BE95" i="3"/>
  <c r="BF95" i="3" s="1"/>
  <c r="BE94" i="3"/>
  <c r="BF94" i="3" s="1"/>
  <c r="BE93" i="3"/>
  <c r="BF93" i="3" s="1"/>
  <c r="BE92" i="3"/>
  <c r="BF92" i="3" s="1"/>
  <c r="BE91" i="3"/>
  <c r="BF91" i="3" s="1"/>
  <c r="BE90" i="3"/>
  <c r="BF90" i="3" s="1"/>
  <c r="BE89" i="3"/>
  <c r="BF89" i="3" s="1"/>
  <c r="BE81" i="3"/>
  <c r="BF81" i="3" s="1"/>
  <c r="BE80" i="3"/>
  <c r="BF80" i="3" s="1"/>
  <c r="BE79" i="3"/>
  <c r="BF79" i="3" s="1"/>
  <c r="BE78" i="3"/>
  <c r="BF78" i="3" s="1"/>
  <c r="BE77" i="3"/>
  <c r="BF77" i="3" s="1"/>
  <c r="BE76" i="3"/>
  <c r="BF76" i="3" s="1"/>
  <c r="BE75" i="3"/>
  <c r="BF75" i="3" s="1"/>
  <c r="BE74" i="3"/>
  <c r="BF74" i="3" s="1"/>
  <c r="BE73" i="3"/>
  <c r="BF73" i="3" s="1"/>
  <c r="BE72" i="3"/>
  <c r="BF72" i="3" s="1"/>
  <c r="BE71" i="3"/>
  <c r="BF71" i="3" s="1"/>
  <c r="BE70" i="3"/>
  <c r="BF70" i="3" s="1"/>
  <c r="BE69" i="3"/>
  <c r="BF69" i="3" s="1"/>
  <c r="BE68" i="3"/>
  <c r="BF68" i="3" s="1"/>
  <c r="BE67" i="3"/>
  <c r="BF67" i="3" s="1"/>
  <c r="BE66" i="3"/>
  <c r="BF66" i="3" s="1"/>
  <c r="BE65" i="3"/>
  <c r="BF65" i="3" s="1"/>
  <c r="BE64" i="3"/>
  <c r="BF64" i="3" s="1"/>
  <c r="BE63" i="3"/>
  <c r="BF63" i="3" s="1"/>
  <c r="BE62" i="3"/>
  <c r="BF62" i="3" s="1"/>
  <c r="BE54" i="3"/>
  <c r="BF54" i="3" s="1"/>
  <c r="BE53" i="3"/>
  <c r="BF53" i="3" s="1"/>
  <c r="BE52" i="3"/>
  <c r="BF52" i="3" s="1"/>
  <c r="BE51" i="3"/>
  <c r="BF51" i="3" s="1"/>
  <c r="BE50" i="3"/>
  <c r="BF50" i="3" s="1"/>
  <c r="BE49" i="3"/>
  <c r="BF49" i="3" s="1"/>
  <c r="BE48" i="3"/>
  <c r="BF48" i="3" s="1"/>
  <c r="BE47" i="3"/>
  <c r="BF47" i="3" s="1"/>
  <c r="BE46" i="3"/>
  <c r="BF46" i="3" s="1"/>
  <c r="BE45" i="3"/>
  <c r="BF45" i="3" s="1"/>
  <c r="BE44" i="3"/>
  <c r="BF44" i="3" s="1"/>
  <c r="BE43" i="3"/>
  <c r="BF43" i="3" s="1"/>
  <c r="BE42" i="3"/>
  <c r="BF42" i="3" s="1"/>
  <c r="BE41" i="3"/>
  <c r="BF41" i="3" s="1"/>
  <c r="BE40" i="3"/>
  <c r="BF40" i="3" s="1"/>
  <c r="BE39" i="3"/>
  <c r="BF39" i="3" s="1"/>
  <c r="BE38" i="3"/>
  <c r="BF38" i="3" s="1"/>
  <c r="BE37" i="3"/>
  <c r="BF37" i="3" s="1"/>
  <c r="BE36" i="3"/>
  <c r="BF36" i="3" s="1"/>
  <c r="BE35" i="3"/>
  <c r="BF35" i="3" s="1"/>
  <c r="BC113" i="3"/>
  <c r="BC108" i="3"/>
  <c r="BD108" i="3" s="1"/>
  <c r="BC107" i="3"/>
  <c r="BD107" i="3" s="1"/>
  <c r="BC106" i="3"/>
  <c r="BD106" i="3" s="1"/>
  <c r="BC105" i="3"/>
  <c r="BD105" i="3" s="1"/>
  <c r="BC104" i="3"/>
  <c r="BD104" i="3" s="1"/>
  <c r="BC103" i="3"/>
  <c r="BD103" i="3" s="1"/>
  <c r="BC102" i="3"/>
  <c r="BD102" i="3" s="1"/>
  <c r="BC101" i="3"/>
  <c r="BD101" i="3" s="1"/>
  <c r="BC100" i="3"/>
  <c r="BD100" i="3" s="1"/>
  <c r="BC99" i="3"/>
  <c r="BD99" i="3" s="1"/>
  <c r="BC98" i="3"/>
  <c r="BD98" i="3" s="1"/>
  <c r="BC97" i="3"/>
  <c r="BD97" i="3" s="1"/>
  <c r="BC96" i="3"/>
  <c r="BD96" i="3" s="1"/>
  <c r="BC95" i="3"/>
  <c r="BD95" i="3" s="1"/>
  <c r="BC94" i="3"/>
  <c r="BD94" i="3" s="1"/>
  <c r="BC93" i="3"/>
  <c r="BD93" i="3" s="1"/>
  <c r="BC92" i="3"/>
  <c r="BD92" i="3" s="1"/>
  <c r="BC91" i="3"/>
  <c r="BD91" i="3" s="1"/>
  <c r="BC90" i="3"/>
  <c r="BD90" i="3" s="1"/>
  <c r="BC89" i="3"/>
  <c r="BD89" i="3" s="1"/>
  <c r="BC81" i="3"/>
  <c r="BD81" i="3" s="1"/>
  <c r="BC80" i="3"/>
  <c r="BD80" i="3" s="1"/>
  <c r="BC79" i="3"/>
  <c r="BD79" i="3" s="1"/>
  <c r="BC78" i="3"/>
  <c r="BD78" i="3" s="1"/>
  <c r="BC77" i="3"/>
  <c r="BD77" i="3" s="1"/>
  <c r="BC76" i="3"/>
  <c r="BD76" i="3" s="1"/>
  <c r="BC75" i="3"/>
  <c r="BD75" i="3" s="1"/>
  <c r="BC74" i="3"/>
  <c r="BD74" i="3" s="1"/>
  <c r="BC73" i="3"/>
  <c r="BD73" i="3" s="1"/>
  <c r="BC72" i="3"/>
  <c r="BD72" i="3" s="1"/>
  <c r="BC71" i="3"/>
  <c r="BD71" i="3" s="1"/>
  <c r="BC70" i="3"/>
  <c r="BD70" i="3" s="1"/>
  <c r="BC69" i="3"/>
  <c r="BD69" i="3" s="1"/>
  <c r="BC68" i="3"/>
  <c r="BD68" i="3" s="1"/>
  <c r="BC67" i="3"/>
  <c r="BD67" i="3" s="1"/>
  <c r="BC66" i="3"/>
  <c r="BD66" i="3" s="1"/>
  <c r="BC65" i="3"/>
  <c r="BD65" i="3" s="1"/>
  <c r="BC64" i="3"/>
  <c r="BD64" i="3" s="1"/>
  <c r="BC63" i="3"/>
  <c r="BD63" i="3" s="1"/>
  <c r="BC62" i="3"/>
  <c r="BD62" i="3" s="1"/>
  <c r="BC54" i="3"/>
  <c r="BD54" i="3" s="1"/>
  <c r="BC53" i="3"/>
  <c r="BD53" i="3" s="1"/>
  <c r="BC52" i="3"/>
  <c r="BD52" i="3" s="1"/>
  <c r="BC51" i="3"/>
  <c r="BD51" i="3" s="1"/>
  <c r="BC50" i="3"/>
  <c r="BD50" i="3" s="1"/>
  <c r="BC49" i="3"/>
  <c r="BD49" i="3" s="1"/>
  <c r="BC48" i="3"/>
  <c r="BD48" i="3" s="1"/>
  <c r="BC47" i="3"/>
  <c r="BD47" i="3" s="1"/>
  <c r="BC46" i="3"/>
  <c r="BD46" i="3" s="1"/>
  <c r="BC45" i="3"/>
  <c r="BD45" i="3" s="1"/>
  <c r="BC44" i="3"/>
  <c r="BD44" i="3" s="1"/>
  <c r="BC43" i="3"/>
  <c r="BD43" i="3" s="1"/>
  <c r="BC42" i="3"/>
  <c r="BD42" i="3" s="1"/>
  <c r="BC41" i="3"/>
  <c r="BD41" i="3" s="1"/>
  <c r="BC40" i="3"/>
  <c r="BD40" i="3" s="1"/>
  <c r="BC39" i="3"/>
  <c r="BD39" i="3" s="1"/>
  <c r="BC38" i="3"/>
  <c r="BD38" i="3" s="1"/>
  <c r="BC37" i="3"/>
  <c r="BD37" i="3" s="1"/>
  <c r="BC36" i="3"/>
  <c r="BD36" i="3" s="1"/>
  <c r="BC35" i="3"/>
  <c r="BD35" i="3" s="1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89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62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35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EE90" i="3"/>
  <c r="EE91" i="3"/>
  <c r="EE92" i="3"/>
  <c r="EE93" i="3"/>
  <c r="EE94" i="3"/>
  <c r="EE95" i="3"/>
  <c r="EE96" i="3"/>
  <c r="EE98" i="3"/>
  <c r="EE100" i="3"/>
  <c r="EE101" i="3"/>
  <c r="EE102" i="3"/>
  <c r="EE103" i="3"/>
  <c r="EE104" i="3"/>
  <c r="EE106" i="3"/>
  <c r="EE107" i="3"/>
  <c r="EE108" i="3"/>
  <c r="EE89" i="3"/>
  <c r="EE63" i="3"/>
  <c r="EE64" i="3"/>
  <c r="EE65" i="3"/>
  <c r="EE66" i="3"/>
  <c r="EE67" i="3"/>
  <c r="EE68" i="3"/>
  <c r="EE71" i="3"/>
  <c r="EE72" i="3"/>
  <c r="EE73" i="3"/>
  <c r="EE74" i="3"/>
  <c r="EE75" i="3"/>
  <c r="EE76" i="3"/>
  <c r="EE79" i="3"/>
  <c r="EE80" i="3"/>
  <c r="EE81" i="3"/>
  <c r="EE62" i="3"/>
  <c r="EE46" i="3"/>
  <c r="EE47" i="3"/>
  <c r="EE48" i="3"/>
  <c r="EE49" i="3"/>
  <c r="EE50" i="3"/>
  <c r="EE52" i="3"/>
  <c r="EE53" i="3"/>
  <c r="EE54" i="3"/>
  <c r="ED113" i="3"/>
  <c r="EE99" i="3"/>
  <c r="DF90" i="3"/>
  <c r="DG90" i="3" s="1"/>
  <c r="DF91" i="3"/>
  <c r="DG91" i="3" s="1"/>
  <c r="DF92" i="3"/>
  <c r="DG92" i="3" s="1"/>
  <c r="DF93" i="3"/>
  <c r="DG93" i="3" s="1"/>
  <c r="DF94" i="3"/>
  <c r="DG94" i="3" s="1"/>
  <c r="DF95" i="3"/>
  <c r="DG95" i="3" s="1"/>
  <c r="DF96" i="3"/>
  <c r="DG96" i="3" s="1"/>
  <c r="DF97" i="3"/>
  <c r="DG97" i="3" s="1"/>
  <c r="DF98" i="3"/>
  <c r="DG98" i="3" s="1"/>
  <c r="DF99" i="3"/>
  <c r="DG99" i="3" s="1"/>
  <c r="DF100" i="3"/>
  <c r="DG100" i="3" s="1"/>
  <c r="DF101" i="3"/>
  <c r="DG101" i="3" s="1"/>
  <c r="DF102" i="3"/>
  <c r="DG102" i="3" s="1"/>
  <c r="DF103" i="3"/>
  <c r="DG103" i="3" s="1"/>
  <c r="DF104" i="3"/>
  <c r="DG104" i="3" s="1"/>
  <c r="DF105" i="3"/>
  <c r="DG105" i="3" s="1"/>
  <c r="DF106" i="3"/>
  <c r="DG106" i="3" s="1"/>
  <c r="DF107" i="3"/>
  <c r="DG107" i="3" s="1"/>
  <c r="DF108" i="3"/>
  <c r="DG108" i="3" s="1"/>
  <c r="DF89" i="3"/>
  <c r="DG89" i="3" s="1"/>
  <c r="DF63" i="3"/>
  <c r="DG63" i="3" s="1"/>
  <c r="DF64" i="3"/>
  <c r="DG64" i="3" s="1"/>
  <c r="DF65" i="3"/>
  <c r="DG65" i="3" s="1"/>
  <c r="DF66" i="3"/>
  <c r="DG66" i="3" s="1"/>
  <c r="DF67" i="3"/>
  <c r="DG67" i="3" s="1"/>
  <c r="DF68" i="3"/>
  <c r="DG68" i="3" s="1"/>
  <c r="DF69" i="3"/>
  <c r="DG69" i="3" s="1"/>
  <c r="DF70" i="3"/>
  <c r="DG70" i="3" s="1"/>
  <c r="DF71" i="3"/>
  <c r="DG71" i="3" s="1"/>
  <c r="DF72" i="3"/>
  <c r="DG72" i="3" s="1"/>
  <c r="DF73" i="3"/>
  <c r="DG73" i="3" s="1"/>
  <c r="DF74" i="3"/>
  <c r="DG74" i="3" s="1"/>
  <c r="DF75" i="3"/>
  <c r="DG75" i="3" s="1"/>
  <c r="DF76" i="3"/>
  <c r="DG76" i="3" s="1"/>
  <c r="DF77" i="3"/>
  <c r="DG77" i="3" s="1"/>
  <c r="DF78" i="3"/>
  <c r="DG78" i="3" s="1"/>
  <c r="DF79" i="3"/>
  <c r="DG79" i="3" s="1"/>
  <c r="DF80" i="3"/>
  <c r="DG80" i="3" s="1"/>
  <c r="DF81" i="3"/>
  <c r="DG81" i="3" s="1"/>
  <c r="DF62" i="3"/>
  <c r="DG62" i="3" s="1"/>
  <c r="DF46" i="3"/>
  <c r="DG46" i="3" s="1"/>
  <c r="DF47" i="3"/>
  <c r="DG47" i="3" s="1"/>
  <c r="DF48" i="3"/>
  <c r="DG48" i="3" s="1"/>
  <c r="DF49" i="3"/>
  <c r="DG49" i="3" s="1"/>
  <c r="DF50" i="3"/>
  <c r="DG50" i="3" s="1"/>
  <c r="DF51" i="3"/>
  <c r="DG51" i="3" s="1"/>
  <c r="DF52" i="3"/>
  <c r="DG52" i="3" s="1"/>
  <c r="DF53" i="3"/>
  <c r="DG53" i="3" s="1"/>
  <c r="DF54" i="3"/>
  <c r="DG54" i="3" s="1"/>
  <c r="DF113" i="3"/>
  <c r="CH90" i="3"/>
  <c r="CH91" i="3"/>
  <c r="CH92" i="3"/>
  <c r="CH93" i="3"/>
  <c r="CH94" i="3"/>
  <c r="CH95" i="3"/>
  <c r="CH96" i="3"/>
  <c r="CH97" i="3"/>
  <c r="CH98" i="3"/>
  <c r="CH99" i="3"/>
  <c r="CH100" i="3"/>
  <c r="CH101" i="3"/>
  <c r="CH102" i="3"/>
  <c r="CH103" i="3"/>
  <c r="CH104" i="3"/>
  <c r="CH105" i="3"/>
  <c r="CH106" i="3"/>
  <c r="CH107" i="3"/>
  <c r="CH108" i="3"/>
  <c r="CH89" i="3"/>
  <c r="CH46" i="3"/>
  <c r="CH47" i="3"/>
  <c r="CH48" i="3"/>
  <c r="CH49" i="3"/>
  <c r="CH50" i="3"/>
  <c r="CH51" i="3"/>
  <c r="CH52" i="3"/>
  <c r="CH53" i="3"/>
  <c r="CH54" i="3"/>
  <c r="CH63" i="3"/>
  <c r="CH64" i="3"/>
  <c r="CH65" i="3"/>
  <c r="CH66" i="3"/>
  <c r="CH67" i="3"/>
  <c r="CH68" i="3"/>
  <c r="CH69" i="3"/>
  <c r="CH70" i="3"/>
  <c r="CH71" i="3"/>
  <c r="CH72" i="3"/>
  <c r="CH73" i="3"/>
  <c r="CH74" i="3"/>
  <c r="CH75" i="3"/>
  <c r="CH76" i="3"/>
  <c r="CH77" i="3"/>
  <c r="CH78" i="3"/>
  <c r="CH79" i="3"/>
  <c r="CH80" i="3"/>
  <c r="CH81" i="3"/>
  <c r="CH62" i="3"/>
  <c r="FZ56" i="3" l="1"/>
  <c r="FH29" i="3"/>
  <c r="FZ29" i="3"/>
  <c r="GD29" i="3"/>
  <c r="FF83" i="3"/>
  <c r="EZ29" i="3"/>
  <c r="FR56" i="3"/>
  <c r="FH56" i="3"/>
  <c r="GH56" i="3"/>
  <c r="GT29" i="3"/>
  <c r="EX29" i="3"/>
  <c r="FP29" i="3"/>
  <c r="GH29" i="3"/>
  <c r="FB29" i="3"/>
  <c r="FR29" i="3"/>
  <c r="EP29" i="3"/>
  <c r="EV56" i="3"/>
  <c r="GB56" i="3"/>
  <c r="GN56" i="3"/>
  <c r="EX110" i="3"/>
  <c r="EZ56" i="3"/>
  <c r="EP83" i="3"/>
  <c r="GP83" i="3"/>
  <c r="FR110" i="3"/>
  <c r="GT110" i="3"/>
  <c r="EP56" i="3"/>
  <c r="FL56" i="3"/>
  <c r="GR56" i="3"/>
  <c r="ER56" i="3"/>
  <c r="FX56" i="3"/>
  <c r="FL83" i="3"/>
  <c r="GT83" i="3"/>
  <c r="GJ56" i="3"/>
  <c r="GV110" i="3"/>
  <c r="FX110" i="3"/>
  <c r="FZ110" i="3"/>
  <c r="ET29" i="3"/>
  <c r="FV29" i="3"/>
  <c r="GN29" i="3"/>
  <c r="FN29" i="3"/>
  <c r="GF29" i="3"/>
  <c r="GX29" i="3"/>
  <c r="FF29" i="3"/>
  <c r="FX29" i="3"/>
  <c r="GP29" i="3"/>
  <c r="ER29" i="3"/>
  <c r="FJ29" i="3"/>
  <c r="GL29" i="3"/>
  <c r="GV29" i="3"/>
  <c r="GT56" i="3"/>
  <c r="FJ56" i="3"/>
  <c r="GL56" i="3"/>
  <c r="FB56" i="3"/>
  <c r="FT56" i="3"/>
  <c r="GD56" i="3"/>
  <c r="GV56" i="3"/>
  <c r="ET56" i="3"/>
  <c r="FV56" i="3"/>
  <c r="FD56" i="3"/>
  <c r="FN56" i="3"/>
  <c r="GF56" i="3"/>
  <c r="GX56" i="3"/>
  <c r="FF56" i="3"/>
  <c r="GP56" i="3"/>
  <c r="EV29" i="3"/>
  <c r="FD29" i="3"/>
  <c r="FL29" i="3"/>
  <c r="FT29" i="3"/>
  <c r="GB29" i="3"/>
  <c r="GJ29" i="3"/>
  <c r="GR29" i="3"/>
  <c r="EX56" i="3"/>
  <c r="FP56" i="3"/>
  <c r="FX83" i="3"/>
  <c r="GV83" i="3"/>
  <c r="FN83" i="3"/>
  <c r="FP83" i="3"/>
  <c r="GB83" i="3"/>
  <c r="EV83" i="3"/>
  <c r="GD83" i="3"/>
  <c r="EX83" i="3"/>
  <c r="GF83" i="3"/>
  <c r="GR83" i="3"/>
  <c r="GH83" i="3"/>
  <c r="EZ110" i="3"/>
  <c r="FZ83" i="3"/>
  <c r="FB110" i="3"/>
  <c r="ER83" i="3"/>
  <c r="EZ83" i="3"/>
  <c r="FH83" i="3"/>
  <c r="FR83" i="3"/>
  <c r="GJ83" i="3"/>
  <c r="EP110" i="3"/>
  <c r="GL110" i="3"/>
  <c r="FJ83" i="3"/>
  <c r="ER110" i="3"/>
  <c r="GB110" i="3"/>
  <c r="ET83" i="3"/>
  <c r="FB83" i="3"/>
  <c r="FT83" i="3"/>
  <c r="GL83" i="3"/>
  <c r="ET110" i="3"/>
  <c r="FF110" i="3"/>
  <c r="GD110" i="3"/>
  <c r="FH110" i="3"/>
  <c r="GP110" i="3"/>
  <c r="FD83" i="3"/>
  <c r="FV83" i="3"/>
  <c r="GN83" i="3"/>
  <c r="GX83" i="3"/>
  <c r="FJ110" i="3"/>
  <c r="FT110" i="3"/>
  <c r="FL110" i="3"/>
  <c r="EV110" i="3"/>
  <c r="FD110" i="3"/>
  <c r="FV110" i="3"/>
  <c r="GN110" i="3"/>
  <c r="FN110" i="3"/>
  <c r="GF110" i="3"/>
  <c r="GX110" i="3"/>
  <c r="FP110" i="3"/>
  <c r="GH110" i="3"/>
  <c r="GR110" i="3"/>
  <c r="GJ110" i="3"/>
  <c r="CE56" i="3"/>
  <c r="CE29" i="3"/>
  <c r="CE83" i="3"/>
  <c r="CE110" i="3"/>
  <c r="BV110" i="3"/>
  <c r="BV83" i="3"/>
  <c r="BV29" i="3"/>
  <c r="BV56" i="3"/>
  <c r="BT29" i="3"/>
  <c r="BT56" i="3"/>
  <c r="BT83" i="3"/>
  <c r="BT110" i="3"/>
  <c r="BP56" i="3"/>
  <c r="BP110" i="3"/>
  <c r="BP83" i="3"/>
  <c r="BP29" i="3"/>
  <c r="BL29" i="3"/>
  <c r="BL83" i="3"/>
  <c r="BL110" i="3"/>
  <c r="BL56" i="3"/>
  <c r="BH83" i="3"/>
  <c r="BF110" i="3"/>
  <c r="BH29" i="3"/>
  <c r="BH110" i="3"/>
  <c r="BH56" i="3"/>
  <c r="BD29" i="3"/>
  <c r="BF56" i="3"/>
  <c r="BF83" i="3"/>
  <c r="BF29" i="3"/>
  <c r="BD83" i="3"/>
  <c r="BD56" i="3"/>
  <c r="BD110" i="3"/>
  <c r="EE110" i="3"/>
  <c r="EE29" i="3"/>
  <c r="EE83" i="3"/>
  <c r="EE56" i="3"/>
  <c r="DG56" i="3"/>
  <c r="DG29" i="3"/>
  <c r="DG83" i="3"/>
  <c r="DG110" i="3"/>
  <c r="EX113" i="3" l="1"/>
  <c r="FH113" i="3"/>
  <c r="GT113" i="3"/>
  <c r="FZ113" i="3"/>
  <c r="GH113" i="3"/>
  <c r="FP113" i="3"/>
  <c r="FR113" i="3"/>
  <c r="ER113" i="3"/>
  <c r="EP113" i="3"/>
  <c r="EZ113" i="3"/>
  <c r="GB113" i="3"/>
  <c r="FB113" i="3"/>
  <c r="FN113" i="3"/>
  <c r="FT113" i="3"/>
  <c r="FJ113" i="3"/>
  <c r="FL113" i="3"/>
  <c r="GD113" i="3"/>
  <c r="FF113" i="3"/>
  <c r="GN113" i="3"/>
  <c r="FV113" i="3"/>
  <c r="FD113" i="3"/>
  <c r="GP113" i="3"/>
  <c r="ET113" i="3"/>
  <c r="EV113" i="3"/>
  <c r="GV113" i="3"/>
  <c r="FX113" i="3"/>
  <c r="GR113" i="3"/>
  <c r="GL113" i="3"/>
  <c r="GX113" i="3"/>
  <c r="GJ113" i="3"/>
  <c r="GF113" i="3"/>
  <c r="CE113" i="3"/>
  <c r="BV113" i="3"/>
  <c r="F53" i="4" s="1"/>
  <c r="BT113" i="3"/>
  <c r="F52" i="4" s="1"/>
  <c r="BP113" i="3"/>
  <c r="F50" i="4" s="1"/>
  <c r="BL113" i="3"/>
  <c r="F48" i="4" s="1"/>
  <c r="BH113" i="3"/>
  <c r="F46" i="4" s="1"/>
  <c r="BF113" i="3"/>
  <c r="F45" i="4" s="1"/>
  <c r="BD113" i="3"/>
  <c r="F44" i="4" s="1"/>
  <c r="EE113" i="3"/>
  <c r="DG113" i="3"/>
  <c r="F85" i="4" l="1"/>
  <c r="F73" i="4"/>
  <c r="F59" i="4"/>
  <c r="N108" i="3"/>
  <c r="M108" i="3"/>
  <c r="L108" i="3"/>
  <c r="N107" i="3"/>
  <c r="M107" i="3"/>
  <c r="L107" i="3"/>
  <c r="N106" i="3"/>
  <c r="M106" i="3"/>
  <c r="L106" i="3"/>
  <c r="N105" i="3"/>
  <c r="M105" i="3"/>
  <c r="L105" i="3"/>
  <c r="N104" i="3"/>
  <c r="M104" i="3"/>
  <c r="L104" i="3"/>
  <c r="N103" i="3"/>
  <c r="M103" i="3"/>
  <c r="L103" i="3"/>
  <c r="N102" i="3"/>
  <c r="M102" i="3"/>
  <c r="L102" i="3"/>
  <c r="N101" i="3"/>
  <c r="M101" i="3"/>
  <c r="L101" i="3"/>
  <c r="N100" i="3"/>
  <c r="M100" i="3"/>
  <c r="L100" i="3"/>
  <c r="N99" i="3"/>
  <c r="M99" i="3"/>
  <c r="L99" i="3"/>
  <c r="N98" i="3"/>
  <c r="M98" i="3"/>
  <c r="L98" i="3"/>
  <c r="N97" i="3"/>
  <c r="M97" i="3"/>
  <c r="L97" i="3"/>
  <c r="N96" i="3"/>
  <c r="M96" i="3"/>
  <c r="L96" i="3"/>
  <c r="N95" i="3"/>
  <c r="M95" i="3"/>
  <c r="L95" i="3"/>
  <c r="N94" i="3"/>
  <c r="M94" i="3"/>
  <c r="L94" i="3"/>
  <c r="N93" i="3"/>
  <c r="M93" i="3"/>
  <c r="L93" i="3"/>
  <c r="N92" i="3"/>
  <c r="M92" i="3"/>
  <c r="L92" i="3"/>
  <c r="N91" i="3"/>
  <c r="M91" i="3"/>
  <c r="L91" i="3"/>
  <c r="N90" i="3"/>
  <c r="M90" i="3"/>
  <c r="L90" i="3"/>
  <c r="N89" i="3"/>
  <c r="M89" i="3"/>
  <c r="L89" i="3"/>
  <c r="N81" i="3"/>
  <c r="M81" i="3"/>
  <c r="L81" i="3"/>
  <c r="N80" i="3"/>
  <c r="M80" i="3"/>
  <c r="L80" i="3"/>
  <c r="N79" i="3"/>
  <c r="M79" i="3"/>
  <c r="L79" i="3"/>
  <c r="N78" i="3"/>
  <c r="M78" i="3"/>
  <c r="L78" i="3"/>
  <c r="N77" i="3"/>
  <c r="M77" i="3"/>
  <c r="L77" i="3"/>
  <c r="N76" i="3"/>
  <c r="M76" i="3"/>
  <c r="L76" i="3"/>
  <c r="N75" i="3"/>
  <c r="M75" i="3"/>
  <c r="L75" i="3"/>
  <c r="N74" i="3"/>
  <c r="M74" i="3"/>
  <c r="L74" i="3"/>
  <c r="N73" i="3"/>
  <c r="M73" i="3"/>
  <c r="L73" i="3"/>
  <c r="N72" i="3"/>
  <c r="M72" i="3"/>
  <c r="L72" i="3"/>
  <c r="N71" i="3"/>
  <c r="M71" i="3"/>
  <c r="L71" i="3"/>
  <c r="N70" i="3"/>
  <c r="M70" i="3"/>
  <c r="L70" i="3"/>
  <c r="N69" i="3"/>
  <c r="M69" i="3"/>
  <c r="L69" i="3"/>
  <c r="N68" i="3"/>
  <c r="M68" i="3"/>
  <c r="L68" i="3"/>
  <c r="N67" i="3"/>
  <c r="M67" i="3"/>
  <c r="L67" i="3"/>
  <c r="N66" i="3"/>
  <c r="M66" i="3"/>
  <c r="L66" i="3"/>
  <c r="N65" i="3"/>
  <c r="M65" i="3"/>
  <c r="L65" i="3"/>
  <c r="N64" i="3"/>
  <c r="M64" i="3"/>
  <c r="L64" i="3"/>
  <c r="N63" i="3"/>
  <c r="M63" i="3"/>
  <c r="L63" i="3"/>
  <c r="N62" i="3"/>
  <c r="M62" i="3"/>
  <c r="L62" i="3"/>
  <c r="N54" i="3"/>
  <c r="M54" i="3"/>
  <c r="L54" i="3"/>
  <c r="N53" i="3"/>
  <c r="M53" i="3"/>
  <c r="L53" i="3"/>
  <c r="N52" i="3"/>
  <c r="M52" i="3"/>
  <c r="L52" i="3"/>
  <c r="N51" i="3"/>
  <c r="M51" i="3"/>
  <c r="L51" i="3"/>
  <c r="N50" i="3"/>
  <c r="M50" i="3"/>
  <c r="L50" i="3"/>
  <c r="N49" i="3"/>
  <c r="M49" i="3"/>
  <c r="L49" i="3"/>
  <c r="N48" i="3"/>
  <c r="M48" i="3"/>
  <c r="L48" i="3"/>
  <c r="N47" i="3"/>
  <c r="M47" i="3"/>
  <c r="L47" i="3"/>
  <c r="N46" i="3"/>
  <c r="M46" i="3"/>
  <c r="L46" i="3"/>
  <c r="N45" i="3"/>
  <c r="M45" i="3"/>
  <c r="L45" i="3"/>
  <c r="N44" i="3"/>
  <c r="M44" i="3"/>
  <c r="L44" i="3"/>
  <c r="N43" i="3"/>
  <c r="M43" i="3"/>
  <c r="L43" i="3"/>
  <c r="N42" i="3"/>
  <c r="M42" i="3"/>
  <c r="L42" i="3"/>
  <c r="N41" i="3"/>
  <c r="M41" i="3"/>
  <c r="L41" i="3"/>
  <c r="N40" i="3"/>
  <c r="M40" i="3"/>
  <c r="L40" i="3"/>
  <c r="N39" i="3"/>
  <c r="M39" i="3"/>
  <c r="L39" i="3"/>
  <c r="N38" i="3"/>
  <c r="M38" i="3"/>
  <c r="L38" i="3"/>
  <c r="N37" i="3"/>
  <c r="M37" i="3"/>
  <c r="L37" i="3"/>
  <c r="N36" i="3"/>
  <c r="M36" i="3"/>
  <c r="L36" i="3"/>
  <c r="N35" i="3"/>
  <c r="M35" i="3"/>
  <c r="L35" i="3"/>
  <c r="N27" i="3"/>
  <c r="M27" i="3"/>
  <c r="L27" i="3"/>
  <c r="N26" i="3"/>
  <c r="M26" i="3"/>
  <c r="L26" i="3"/>
  <c r="N25" i="3"/>
  <c r="M25" i="3"/>
  <c r="L25" i="3"/>
  <c r="N24" i="3"/>
  <c r="M24" i="3"/>
  <c r="L24" i="3"/>
  <c r="N23" i="3"/>
  <c r="M23" i="3"/>
  <c r="L23" i="3"/>
  <c r="N22" i="3"/>
  <c r="M22" i="3"/>
  <c r="L22" i="3"/>
  <c r="N21" i="3"/>
  <c r="M21" i="3"/>
  <c r="L21" i="3"/>
  <c r="N20" i="3"/>
  <c r="M20" i="3"/>
  <c r="L20" i="3"/>
  <c r="N19" i="3"/>
  <c r="M19" i="3"/>
  <c r="L19" i="3"/>
  <c r="N18" i="3"/>
  <c r="M18" i="3"/>
  <c r="L18" i="3"/>
  <c r="N17" i="3"/>
  <c r="M17" i="3"/>
  <c r="L17" i="3"/>
  <c r="N16" i="3"/>
  <c r="M16" i="3"/>
  <c r="L16" i="3"/>
  <c r="N15" i="3"/>
  <c r="M15" i="3"/>
  <c r="L15" i="3"/>
  <c r="N14" i="3"/>
  <c r="M14" i="3"/>
  <c r="L14" i="3"/>
  <c r="N13" i="3"/>
  <c r="M13" i="3"/>
  <c r="L13" i="3"/>
  <c r="N12" i="3"/>
  <c r="M12" i="3"/>
  <c r="L12" i="3"/>
  <c r="N11" i="3"/>
  <c r="M11" i="3"/>
  <c r="L11" i="3"/>
  <c r="N10" i="3"/>
  <c r="M10" i="3"/>
  <c r="L10" i="3"/>
  <c r="N9" i="3"/>
  <c r="M9" i="3"/>
  <c r="L9" i="3"/>
  <c r="N8" i="3"/>
  <c r="M8" i="3"/>
  <c r="L8" i="3"/>
  <c r="Y108" i="3"/>
  <c r="X108" i="3"/>
  <c r="Y107" i="3"/>
  <c r="X107" i="3"/>
  <c r="Y106" i="3"/>
  <c r="X106" i="3"/>
  <c r="Y105" i="3"/>
  <c r="X105" i="3"/>
  <c r="Y104" i="3"/>
  <c r="X104" i="3"/>
  <c r="Y103" i="3"/>
  <c r="X103" i="3"/>
  <c r="Y102" i="3"/>
  <c r="X102" i="3"/>
  <c r="Y101" i="3"/>
  <c r="X101" i="3"/>
  <c r="Y100" i="3"/>
  <c r="X100" i="3"/>
  <c r="Y99" i="3"/>
  <c r="X99" i="3"/>
  <c r="Y98" i="3"/>
  <c r="X98" i="3"/>
  <c r="Y97" i="3"/>
  <c r="X97" i="3"/>
  <c r="Y96" i="3"/>
  <c r="X96" i="3"/>
  <c r="Y95" i="3"/>
  <c r="X95" i="3"/>
  <c r="Y94" i="3"/>
  <c r="X94" i="3"/>
  <c r="Y93" i="3"/>
  <c r="X93" i="3"/>
  <c r="Y92" i="3"/>
  <c r="X92" i="3"/>
  <c r="Y91" i="3"/>
  <c r="X91" i="3"/>
  <c r="Y90" i="3"/>
  <c r="X90" i="3"/>
  <c r="Y89" i="3"/>
  <c r="X89" i="3"/>
  <c r="Y81" i="3"/>
  <c r="X81" i="3"/>
  <c r="Y80" i="3"/>
  <c r="X80" i="3"/>
  <c r="Y79" i="3"/>
  <c r="X79" i="3"/>
  <c r="Y78" i="3"/>
  <c r="X78" i="3"/>
  <c r="Y77" i="3"/>
  <c r="X77" i="3"/>
  <c r="Y76" i="3"/>
  <c r="X76" i="3"/>
  <c r="Y75" i="3"/>
  <c r="X75" i="3"/>
  <c r="Y74" i="3"/>
  <c r="X74" i="3"/>
  <c r="Y73" i="3"/>
  <c r="X73" i="3"/>
  <c r="Y72" i="3"/>
  <c r="X72" i="3"/>
  <c r="Y71" i="3"/>
  <c r="X71" i="3"/>
  <c r="Y70" i="3"/>
  <c r="X70" i="3"/>
  <c r="Y69" i="3"/>
  <c r="X69" i="3"/>
  <c r="Y68" i="3"/>
  <c r="X68" i="3"/>
  <c r="Y67" i="3"/>
  <c r="X67" i="3"/>
  <c r="Y66" i="3"/>
  <c r="X66" i="3"/>
  <c r="Y65" i="3"/>
  <c r="X65" i="3"/>
  <c r="Y64" i="3"/>
  <c r="X64" i="3"/>
  <c r="Y63" i="3"/>
  <c r="X63" i="3"/>
  <c r="Y62" i="3"/>
  <c r="X62" i="3"/>
  <c r="Y54" i="3"/>
  <c r="X54" i="3"/>
  <c r="Y53" i="3"/>
  <c r="X53" i="3"/>
  <c r="Y52" i="3"/>
  <c r="X52" i="3"/>
  <c r="Y51" i="3"/>
  <c r="X51" i="3"/>
  <c r="Y50" i="3"/>
  <c r="X50" i="3"/>
  <c r="Y49" i="3"/>
  <c r="X49" i="3"/>
  <c r="Y48" i="3"/>
  <c r="X48" i="3"/>
  <c r="Y47" i="3"/>
  <c r="X47" i="3"/>
  <c r="Y46" i="3"/>
  <c r="X46" i="3"/>
  <c r="Y45" i="3"/>
  <c r="X45" i="3"/>
  <c r="Y44" i="3"/>
  <c r="X44" i="3"/>
  <c r="Y43" i="3"/>
  <c r="X43" i="3"/>
  <c r="Y42" i="3"/>
  <c r="X42" i="3"/>
  <c r="Y41" i="3"/>
  <c r="X41" i="3"/>
  <c r="Y40" i="3"/>
  <c r="X40" i="3"/>
  <c r="Y39" i="3"/>
  <c r="X39" i="3"/>
  <c r="Y38" i="3"/>
  <c r="X38" i="3"/>
  <c r="Y37" i="3"/>
  <c r="X37" i="3"/>
  <c r="Y36" i="3"/>
  <c r="X36" i="3"/>
  <c r="Y35" i="3"/>
  <c r="X35" i="3"/>
  <c r="X27" i="3"/>
  <c r="Y27" i="3"/>
  <c r="Y26" i="3"/>
  <c r="X26" i="3"/>
  <c r="Y25" i="3"/>
  <c r="X25" i="3"/>
  <c r="Y24" i="3"/>
  <c r="X24" i="3"/>
  <c r="Y23" i="3"/>
  <c r="X23" i="3"/>
  <c r="Y22" i="3"/>
  <c r="X22" i="3"/>
  <c r="Y21" i="3"/>
  <c r="X21" i="3"/>
  <c r="Y20" i="3"/>
  <c r="X20" i="3"/>
  <c r="Y19" i="3"/>
  <c r="X19" i="3"/>
  <c r="Y18" i="3"/>
  <c r="X18" i="3"/>
  <c r="Y17" i="3"/>
  <c r="X17" i="3"/>
  <c r="Y16" i="3"/>
  <c r="X16" i="3"/>
  <c r="Y15" i="3"/>
  <c r="X15" i="3"/>
  <c r="Y14" i="3"/>
  <c r="X14" i="3"/>
  <c r="Y13" i="3"/>
  <c r="X13" i="3"/>
  <c r="Y12" i="3"/>
  <c r="X12" i="3"/>
  <c r="Y11" i="3"/>
  <c r="X11" i="3"/>
  <c r="Y10" i="3"/>
  <c r="X10" i="3"/>
  <c r="Y9" i="3"/>
  <c r="X9" i="3"/>
  <c r="Y8" i="3"/>
  <c r="X8" i="3"/>
  <c r="U108" i="3"/>
  <c r="T108" i="3"/>
  <c r="U107" i="3"/>
  <c r="T107" i="3"/>
  <c r="U106" i="3"/>
  <c r="T106" i="3"/>
  <c r="U105" i="3"/>
  <c r="T105" i="3"/>
  <c r="U104" i="3"/>
  <c r="T104" i="3"/>
  <c r="U103" i="3"/>
  <c r="T103" i="3"/>
  <c r="U102" i="3"/>
  <c r="T102" i="3"/>
  <c r="U101" i="3"/>
  <c r="T101" i="3"/>
  <c r="U100" i="3"/>
  <c r="T100" i="3"/>
  <c r="U99" i="3"/>
  <c r="T99" i="3"/>
  <c r="U98" i="3"/>
  <c r="T98" i="3"/>
  <c r="U97" i="3"/>
  <c r="T97" i="3"/>
  <c r="U96" i="3"/>
  <c r="T96" i="3"/>
  <c r="U95" i="3"/>
  <c r="T95" i="3"/>
  <c r="U94" i="3"/>
  <c r="T94" i="3"/>
  <c r="U93" i="3"/>
  <c r="T93" i="3"/>
  <c r="U92" i="3"/>
  <c r="T92" i="3"/>
  <c r="U91" i="3"/>
  <c r="T91" i="3"/>
  <c r="U90" i="3"/>
  <c r="T90" i="3"/>
  <c r="U89" i="3"/>
  <c r="T89" i="3"/>
  <c r="U81" i="3"/>
  <c r="T81" i="3"/>
  <c r="U80" i="3"/>
  <c r="T80" i="3"/>
  <c r="U79" i="3"/>
  <c r="T79" i="3"/>
  <c r="U78" i="3"/>
  <c r="T78" i="3"/>
  <c r="U77" i="3"/>
  <c r="T77" i="3"/>
  <c r="U76" i="3"/>
  <c r="T76" i="3"/>
  <c r="U75" i="3"/>
  <c r="T75" i="3"/>
  <c r="U74" i="3"/>
  <c r="T74" i="3"/>
  <c r="U73" i="3"/>
  <c r="T73" i="3"/>
  <c r="U72" i="3"/>
  <c r="T72" i="3"/>
  <c r="U71" i="3"/>
  <c r="T71" i="3"/>
  <c r="U70" i="3"/>
  <c r="T70" i="3"/>
  <c r="U69" i="3"/>
  <c r="T69" i="3"/>
  <c r="U68" i="3"/>
  <c r="T68" i="3"/>
  <c r="U67" i="3"/>
  <c r="T67" i="3"/>
  <c r="U66" i="3"/>
  <c r="T66" i="3"/>
  <c r="U65" i="3"/>
  <c r="T65" i="3"/>
  <c r="U64" i="3"/>
  <c r="T64" i="3"/>
  <c r="U63" i="3"/>
  <c r="T63" i="3"/>
  <c r="U62" i="3"/>
  <c r="T62" i="3"/>
  <c r="U54" i="3"/>
  <c r="T54" i="3"/>
  <c r="U53" i="3"/>
  <c r="T53" i="3"/>
  <c r="U52" i="3"/>
  <c r="T52" i="3"/>
  <c r="U51" i="3"/>
  <c r="T51" i="3"/>
  <c r="U50" i="3"/>
  <c r="T50" i="3"/>
  <c r="U49" i="3"/>
  <c r="T49" i="3"/>
  <c r="U48" i="3"/>
  <c r="T48" i="3"/>
  <c r="U47" i="3"/>
  <c r="T47" i="3"/>
  <c r="U46" i="3"/>
  <c r="T46" i="3"/>
  <c r="U45" i="3"/>
  <c r="T45" i="3"/>
  <c r="U44" i="3"/>
  <c r="T44" i="3"/>
  <c r="U43" i="3"/>
  <c r="T43" i="3"/>
  <c r="U42" i="3"/>
  <c r="T42" i="3"/>
  <c r="U41" i="3"/>
  <c r="T41" i="3"/>
  <c r="U40" i="3"/>
  <c r="T40" i="3"/>
  <c r="U39" i="3"/>
  <c r="T39" i="3"/>
  <c r="U38" i="3"/>
  <c r="T38" i="3"/>
  <c r="U37" i="3"/>
  <c r="T37" i="3"/>
  <c r="U36" i="3"/>
  <c r="T36" i="3"/>
  <c r="U35" i="3"/>
  <c r="T35" i="3"/>
  <c r="T20" i="3"/>
  <c r="U20" i="3"/>
  <c r="T21" i="3"/>
  <c r="U21" i="3"/>
  <c r="T22" i="3"/>
  <c r="U22" i="3"/>
  <c r="T23" i="3"/>
  <c r="U23" i="3"/>
  <c r="T24" i="3"/>
  <c r="U24" i="3"/>
  <c r="T25" i="3"/>
  <c r="U25" i="3"/>
  <c r="T26" i="3"/>
  <c r="U26" i="3"/>
  <c r="T27" i="3"/>
  <c r="U27" i="3"/>
  <c r="T10" i="3"/>
  <c r="U10" i="3"/>
  <c r="T11" i="3"/>
  <c r="U11" i="3"/>
  <c r="T12" i="3"/>
  <c r="U12" i="3"/>
  <c r="T13" i="3"/>
  <c r="U13" i="3"/>
  <c r="T14" i="3"/>
  <c r="U14" i="3"/>
  <c r="T15" i="3"/>
  <c r="U15" i="3"/>
  <c r="T16" i="3"/>
  <c r="U16" i="3"/>
  <c r="T17" i="3"/>
  <c r="U17" i="3"/>
  <c r="T18" i="3"/>
  <c r="U18" i="3"/>
  <c r="T19" i="3"/>
  <c r="U19" i="3"/>
  <c r="U9" i="3"/>
  <c r="T9" i="3"/>
  <c r="U8" i="3"/>
  <c r="T8" i="3"/>
  <c r="P110" i="3"/>
  <c r="P83" i="3"/>
  <c r="P56" i="3"/>
  <c r="P29" i="3"/>
  <c r="C112" i="1"/>
  <c r="F7" i="4" s="1"/>
  <c r="AO2" i="5"/>
  <c r="AB2" i="5"/>
  <c r="O2" i="5"/>
  <c r="A2" i="5"/>
  <c r="E12" i="4"/>
  <c r="E13" i="4"/>
  <c r="E14" i="4"/>
  <c r="E15" i="4"/>
  <c r="E16" i="4"/>
  <c r="E11" i="4"/>
  <c r="E8" i="3"/>
  <c r="AX113" i="3"/>
  <c r="F116" i="4" s="1"/>
  <c r="AY113" i="3"/>
  <c r="F117" i="4" s="1"/>
  <c r="AZ113" i="3"/>
  <c r="F118" i="4" s="1"/>
  <c r="AL110" i="3"/>
  <c r="AL83" i="3"/>
  <c r="AL56" i="3"/>
  <c r="AL29" i="3"/>
  <c r="AW113" i="3"/>
  <c r="F115" i="4" s="1"/>
  <c r="AV29" i="3"/>
  <c r="AU29" i="3"/>
  <c r="AT29" i="3"/>
  <c r="AS29" i="3"/>
  <c r="AR29" i="3"/>
  <c r="AQ29" i="3"/>
  <c r="AP29" i="3"/>
  <c r="AO29" i="3"/>
  <c r="AN29" i="3"/>
  <c r="AM29" i="3"/>
  <c r="AV56" i="3"/>
  <c r="AU56" i="3"/>
  <c r="AT56" i="3"/>
  <c r="AS56" i="3"/>
  <c r="AR56" i="3"/>
  <c r="AQ56" i="3"/>
  <c r="AP56" i="3"/>
  <c r="AO56" i="3"/>
  <c r="AN56" i="3"/>
  <c r="AM56" i="3"/>
  <c r="AV83" i="3"/>
  <c r="AU83" i="3"/>
  <c r="AT83" i="3"/>
  <c r="AS83" i="3"/>
  <c r="AR83" i="3"/>
  <c r="AQ83" i="3"/>
  <c r="AP83" i="3"/>
  <c r="AO83" i="3"/>
  <c r="AN83" i="3"/>
  <c r="AM83" i="3"/>
  <c r="AN110" i="3"/>
  <c r="AO110" i="3"/>
  <c r="AP110" i="3"/>
  <c r="AQ110" i="3"/>
  <c r="AR110" i="3"/>
  <c r="AS110" i="3"/>
  <c r="AT110" i="3"/>
  <c r="AU110" i="3"/>
  <c r="AV110" i="3"/>
  <c r="AM110" i="3"/>
  <c r="BA113" i="3"/>
  <c r="BI113" i="3"/>
  <c r="BM113" i="3"/>
  <c r="BQ113" i="3"/>
  <c r="BW113" i="3"/>
  <c r="BY113" i="3"/>
  <c r="CA113" i="3"/>
  <c r="CF113" i="3"/>
  <c r="CH113" i="3"/>
  <c r="CJ113" i="3"/>
  <c r="CL113" i="3"/>
  <c r="CN113" i="3"/>
  <c r="CP113" i="3"/>
  <c r="CR113" i="3"/>
  <c r="CT113" i="3"/>
  <c r="CV113" i="3"/>
  <c r="CX113" i="3"/>
  <c r="CZ113" i="3"/>
  <c r="DB113" i="3"/>
  <c r="DD113" i="3"/>
  <c r="DH113" i="3"/>
  <c r="DJ113" i="3"/>
  <c r="DL113" i="3"/>
  <c r="DN113" i="3"/>
  <c r="DP113" i="3"/>
  <c r="DR113" i="3"/>
  <c r="DT113" i="3"/>
  <c r="DV113" i="3"/>
  <c r="DX113" i="3"/>
  <c r="DZ113" i="3"/>
  <c r="EB113" i="3"/>
  <c r="EF113" i="3"/>
  <c r="EH113" i="3"/>
  <c r="EJ113" i="3"/>
  <c r="EL113" i="3"/>
  <c r="EN113" i="3"/>
  <c r="AK110" i="3"/>
  <c r="AJ110" i="3"/>
  <c r="AI110" i="3"/>
  <c r="AH110" i="3"/>
  <c r="AG110" i="3"/>
  <c r="AF110" i="3"/>
  <c r="AE110" i="3"/>
  <c r="AD110" i="3"/>
  <c r="AC110" i="3"/>
  <c r="AA110" i="3"/>
  <c r="Z110" i="3"/>
  <c r="W110" i="3"/>
  <c r="V110" i="3"/>
  <c r="S110" i="3"/>
  <c r="R110" i="3"/>
  <c r="O110" i="3"/>
  <c r="C110" i="3"/>
  <c r="F30" i="4" s="1"/>
  <c r="EL108" i="3"/>
  <c r="EM108" i="3" s="1"/>
  <c r="EJ108" i="3"/>
  <c r="EK108" i="3" s="1"/>
  <c r="EH108" i="3"/>
  <c r="EI108" i="3" s="1"/>
  <c r="EF108" i="3"/>
  <c r="EG108" i="3" s="1"/>
  <c r="EB108" i="3"/>
  <c r="EC108" i="3" s="1"/>
  <c r="DZ108" i="3"/>
  <c r="EA108" i="3" s="1"/>
  <c r="DX108" i="3"/>
  <c r="DY108" i="3" s="1"/>
  <c r="DV108" i="3"/>
  <c r="DW108" i="3" s="1"/>
  <c r="DT108" i="3"/>
  <c r="DU108" i="3" s="1"/>
  <c r="DR108" i="3"/>
  <c r="DS108" i="3" s="1"/>
  <c r="DP108" i="3"/>
  <c r="DQ108" i="3" s="1"/>
  <c r="DN108" i="3"/>
  <c r="DO108" i="3" s="1"/>
  <c r="DL108" i="3"/>
  <c r="DM108" i="3" s="1"/>
  <c r="DJ108" i="3"/>
  <c r="DK108" i="3" s="1"/>
  <c r="DH108" i="3"/>
  <c r="DI108" i="3" s="1"/>
  <c r="DD108" i="3"/>
  <c r="DE108" i="3" s="1"/>
  <c r="DB108" i="3"/>
  <c r="DC108" i="3" s="1"/>
  <c r="CZ108" i="3"/>
  <c r="DA108" i="3" s="1"/>
  <c r="CX108" i="3"/>
  <c r="CY108" i="3" s="1"/>
  <c r="CV108" i="3"/>
  <c r="CW108" i="3" s="1"/>
  <c r="CT108" i="3"/>
  <c r="CU108" i="3" s="1"/>
  <c r="CR108" i="3"/>
  <c r="CS108" i="3" s="1"/>
  <c r="CP108" i="3"/>
  <c r="CQ108" i="3" s="1"/>
  <c r="CN108" i="3"/>
  <c r="CO108" i="3" s="1"/>
  <c r="CL108" i="3"/>
  <c r="CM108" i="3" s="1"/>
  <c r="CJ108" i="3"/>
  <c r="CK108" i="3" s="1"/>
  <c r="CI108" i="3"/>
  <c r="CF108" i="3"/>
  <c r="CG108" i="3" s="1"/>
  <c r="CA108" i="3"/>
  <c r="CB108" i="3" s="1"/>
  <c r="BY108" i="3"/>
  <c r="BZ108" i="3" s="1"/>
  <c r="BW108" i="3"/>
  <c r="BX108" i="3" s="1"/>
  <c r="BR108" i="3"/>
  <c r="BM108" i="3"/>
  <c r="BN108" i="3" s="1"/>
  <c r="BI108" i="3"/>
  <c r="BJ108" i="3" s="1"/>
  <c r="AB108" i="3"/>
  <c r="K108" i="3"/>
  <c r="J108" i="3"/>
  <c r="I108" i="3"/>
  <c r="H108" i="3"/>
  <c r="G108" i="3"/>
  <c r="F108" i="3"/>
  <c r="E108" i="3"/>
  <c r="D108" i="3"/>
  <c r="B108" i="3"/>
  <c r="EL107" i="3"/>
  <c r="EM107" i="3" s="1"/>
  <c r="EJ107" i="3"/>
  <c r="EK107" i="3" s="1"/>
  <c r="EH107" i="3"/>
  <c r="EI107" i="3" s="1"/>
  <c r="EF107" i="3"/>
  <c r="EG107" i="3" s="1"/>
  <c r="EB107" i="3"/>
  <c r="EC107" i="3" s="1"/>
  <c r="DZ107" i="3"/>
  <c r="EA107" i="3" s="1"/>
  <c r="DX107" i="3"/>
  <c r="DY107" i="3" s="1"/>
  <c r="DV107" i="3"/>
  <c r="DW107" i="3" s="1"/>
  <c r="DT107" i="3"/>
  <c r="DU107" i="3" s="1"/>
  <c r="DR107" i="3"/>
  <c r="DS107" i="3" s="1"/>
  <c r="DP107" i="3"/>
  <c r="DQ107" i="3" s="1"/>
  <c r="DN107" i="3"/>
  <c r="DO107" i="3" s="1"/>
  <c r="DL107" i="3"/>
  <c r="DM107" i="3" s="1"/>
  <c r="DJ107" i="3"/>
  <c r="DK107" i="3" s="1"/>
  <c r="DH107" i="3"/>
  <c r="DI107" i="3" s="1"/>
  <c r="DD107" i="3"/>
  <c r="DE107" i="3" s="1"/>
  <c r="DB107" i="3"/>
  <c r="DC107" i="3" s="1"/>
  <c r="CZ107" i="3"/>
  <c r="DA107" i="3" s="1"/>
  <c r="CX107" i="3"/>
  <c r="CY107" i="3" s="1"/>
  <c r="CV107" i="3"/>
  <c r="CW107" i="3" s="1"/>
  <c r="CT107" i="3"/>
  <c r="CU107" i="3" s="1"/>
  <c r="CR107" i="3"/>
  <c r="CS107" i="3" s="1"/>
  <c r="CP107" i="3"/>
  <c r="CQ107" i="3" s="1"/>
  <c r="CN107" i="3"/>
  <c r="CO107" i="3" s="1"/>
  <c r="CL107" i="3"/>
  <c r="CM107" i="3" s="1"/>
  <c r="CJ107" i="3"/>
  <c r="CK107" i="3" s="1"/>
  <c r="CI107" i="3"/>
  <c r="CF107" i="3"/>
  <c r="CG107" i="3" s="1"/>
  <c r="CA107" i="3"/>
  <c r="CB107" i="3" s="1"/>
  <c r="BY107" i="3"/>
  <c r="BZ107" i="3" s="1"/>
  <c r="BW107" i="3"/>
  <c r="BX107" i="3" s="1"/>
  <c r="BR107" i="3"/>
  <c r="BM107" i="3"/>
  <c r="BN107" i="3" s="1"/>
  <c r="BI107" i="3"/>
  <c r="BJ107" i="3" s="1"/>
  <c r="AB107" i="3"/>
  <c r="K107" i="3"/>
  <c r="J107" i="3"/>
  <c r="I107" i="3"/>
  <c r="H107" i="3"/>
  <c r="G107" i="3"/>
  <c r="F107" i="3"/>
  <c r="E107" i="3"/>
  <c r="D107" i="3"/>
  <c r="B107" i="3"/>
  <c r="EL106" i="3"/>
  <c r="EM106" i="3" s="1"/>
  <c r="EJ106" i="3"/>
  <c r="EK106" i="3" s="1"/>
  <c r="EH106" i="3"/>
  <c r="EI106" i="3" s="1"/>
  <c r="EF106" i="3"/>
  <c r="EG106" i="3" s="1"/>
  <c r="EB106" i="3"/>
  <c r="EC106" i="3" s="1"/>
  <c r="DZ106" i="3"/>
  <c r="EA106" i="3" s="1"/>
  <c r="DX106" i="3"/>
  <c r="DY106" i="3" s="1"/>
  <c r="DV106" i="3"/>
  <c r="DW106" i="3" s="1"/>
  <c r="DT106" i="3"/>
  <c r="DU106" i="3" s="1"/>
  <c r="DR106" i="3"/>
  <c r="DS106" i="3" s="1"/>
  <c r="DP106" i="3"/>
  <c r="DQ106" i="3" s="1"/>
  <c r="DN106" i="3"/>
  <c r="DO106" i="3" s="1"/>
  <c r="DL106" i="3"/>
  <c r="DM106" i="3" s="1"/>
  <c r="DJ106" i="3"/>
  <c r="DK106" i="3" s="1"/>
  <c r="DH106" i="3"/>
  <c r="DI106" i="3" s="1"/>
  <c r="DD106" i="3"/>
  <c r="DE106" i="3" s="1"/>
  <c r="DB106" i="3"/>
  <c r="DC106" i="3" s="1"/>
  <c r="CZ106" i="3"/>
  <c r="DA106" i="3" s="1"/>
  <c r="CX106" i="3"/>
  <c r="CY106" i="3" s="1"/>
  <c r="CV106" i="3"/>
  <c r="CW106" i="3" s="1"/>
  <c r="CT106" i="3"/>
  <c r="CU106" i="3" s="1"/>
  <c r="CR106" i="3"/>
  <c r="CS106" i="3" s="1"/>
  <c r="CP106" i="3"/>
  <c r="CQ106" i="3" s="1"/>
  <c r="CN106" i="3"/>
  <c r="CO106" i="3" s="1"/>
  <c r="CL106" i="3"/>
  <c r="CM106" i="3" s="1"/>
  <c r="CJ106" i="3"/>
  <c r="CK106" i="3" s="1"/>
  <c r="CI106" i="3"/>
  <c r="CF106" i="3"/>
  <c r="CG106" i="3" s="1"/>
  <c r="CA106" i="3"/>
  <c r="CB106" i="3" s="1"/>
  <c r="BY106" i="3"/>
  <c r="BZ106" i="3" s="1"/>
  <c r="BW106" i="3"/>
  <c r="BX106" i="3" s="1"/>
  <c r="BR106" i="3"/>
  <c r="BM106" i="3"/>
  <c r="BN106" i="3" s="1"/>
  <c r="BI106" i="3"/>
  <c r="BJ106" i="3" s="1"/>
  <c r="AB106" i="3"/>
  <c r="K106" i="3"/>
  <c r="J106" i="3"/>
  <c r="I106" i="3"/>
  <c r="H106" i="3"/>
  <c r="G106" i="3"/>
  <c r="F106" i="3"/>
  <c r="E106" i="3"/>
  <c r="D106" i="3"/>
  <c r="B106" i="3"/>
  <c r="EL105" i="3"/>
  <c r="EM105" i="3" s="1"/>
  <c r="EJ105" i="3"/>
  <c r="EK105" i="3" s="1"/>
  <c r="EH105" i="3"/>
  <c r="EI105" i="3" s="1"/>
  <c r="EF105" i="3"/>
  <c r="EG105" i="3" s="1"/>
  <c r="EB105" i="3"/>
  <c r="EC105" i="3" s="1"/>
  <c r="DZ105" i="3"/>
  <c r="EA105" i="3" s="1"/>
  <c r="DX105" i="3"/>
  <c r="DY105" i="3" s="1"/>
  <c r="DV105" i="3"/>
  <c r="DW105" i="3" s="1"/>
  <c r="DT105" i="3"/>
  <c r="DU105" i="3" s="1"/>
  <c r="DR105" i="3"/>
  <c r="DS105" i="3" s="1"/>
  <c r="DP105" i="3"/>
  <c r="DQ105" i="3" s="1"/>
  <c r="DN105" i="3"/>
  <c r="DO105" i="3" s="1"/>
  <c r="DL105" i="3"/>
  <c r="DM105" i="3" s="1"/>
  <c r="DJ105" i="3"/>
  <c r="DK105" i="3" s="1"/>
  <c r="DH105" i="3"/>
  <c r="DI105" i="3" s="1"/>
  <c r="DD105" i="3"/>
  <c r="DE105" i="3" s="1"/>
  <c r="DB105" i="3"/>
  <c r="DC105" i="3" s="1"/>
  <c r="CZ105" i="3"/>
  <c r="DA105" i="3" s="1"/>
  <c r="CX105" i="3"/>
  <c r="CY105" i="3" s="1"/>
  <c r="CV105" i="3"/>
  <c r="CW105" i="3" s="1"/>
  <c r="CT105" i="3"/>
  <c r="CU105" i="3" s="1"/>
  <c r="CR105" i="3"/>
  <c r="CS105" i="3" s="1"/>
  <c r="CP105" i="3"/>
  <c r="CQ105" i="3" s="1"/>
  <c r="CN105" i="3"/>
  <c r="CO105" i="3" s="1"/>
  <c r="CL105" i="3"/>
  <c r="CM105" i="3" s="1"/>
  <c r="CJ105" i="3"/>
  <c r="CK105" i="3" s="1"/>
  <c r="CI105" i="3"/>
  <c r="CF105" i="3"/>
  <c r="CG105" i="3" s="1"/>
  <c r="CA105" i="3"/>
  <c r="CB105" i="3" s="1"/>
  <c r="BY105" i="3"/>
  <c r="BZ105" i="3" s="1"/>
  <c r="BW105" i="3"/>
  <c r="BX105" i="3" s="1"/>
  <c r="BR105" i="3"/>
  <c r="BM105" i="3"/>
  <c r="BN105" i="3" s="1"/>
  <c r="BI105" i="3"/>
  <c r="BJ105" i="3" s="1"/>
  <c r="AB105" i="3"/>
  <c r="K105" i="3"/>
  <c r="J105" i="3"/>
  <c r="I105" i="3"/>
  <c r="H105" i="3"/>
  <c r="G105" i="3"/>
  <c r="F105" i="3"/>
  <c r="E105" i="3"/>
  <c r="D105" i="3"/>
  <c r="B105" i="3"/>
  <c r="EL104" i="3"/>
  <c r="EM104" i="3" s="1"/>
  <c r="EJ104" i="3"/>
  <c r="EK104" i="3" s="1"/>
  <c r="EH104" i="3"/>
  <c r="EI104" i="3" s="1"/>
  <c r="EF104" i="3"/>
  <c r="EG104" i="3" s="1"/>
  <c r="EB104" i="3"/>
  <c r="EC104" i="3" s="1"/>
  <c r="DZ104" i="3"/>
  <c r="EA104" i="3" s="1"/>
  <c r="DX104" i="3"/>
  <c r="DY104" i="3" s="1"/>
  <c r="DV104" i="3"/>
  <c r="DW104" i="3" s="1"/>
  <c r="DT104" i="3"/>
  <c r="DU104" i="3" s="1"/>
  <c r="DR104" i="3"/>
  <c r="DS104" i="3" s="1"/>
  <c r="DP104" i="3"/>
  <c r="DQ104" i="3" s="1"/>
  <c r="DN104" i="3"/>
  <c r="DO104" i="3" s="1"/>
  <c r="DL104" i="3"/>
  <c r="DM104" i="3" s="1"/>
  <c r="DJ104" i="3"/>
  <c r="DK104" i="3" s="1"/>
  <c r="DH104" i="3"/>
  <c r="DI104" i="3" s="1"/>
  <c r="DD104" i="3"/>
  <c r="DE104" i="3" s="1"/>
  <c r="DB104" i="3"/>
  <c r="DC104" i="3" s="1"/>
  <c r="CZ104" i="3"/>
  <c r="DA104" i="3" s="1"/>
  <c r="CX104" i="3"/>
  <c r="CY104" i="3" s="1"/>
  <c r="CV104" i="3"/>
  <c r="CW104" i="3" s="1"/>
  <c r="CT104" i="3"/>
  <c r="CU104" i="3" s="1"/>
  <c r="CR104" i="3"/>
  <c r="CS104" i="3" s="1"/>
  <c r="CP104" i="3"/>
  <c r="CQ104" i="3" s="1"/>
  <c r="CN104" i="3"/>
  <c r="CO104" i="3" s="1"/>
  <c r="CL104" i="3"/>
  <c r="CM104" i="3" s="1"/>
  <c r="CJ104" i="3"/>
  <c r="CK104" i="3" s="1"/>
  <c r="CI104" i="3"/>
  <c r="CF104" i="3"/>
  <c r="CG104" i="3" s="1"/>
  <c r="CA104" i="3"/>
  <c r="CB104" i="3" s="1"/>
  <c r="BY104" i="3"/>
  <c r="BZ104" i="3" s="1"/>
  <c r="BW104" i="3"/>
  <c r="BX104" i="3" s="1"/>
  <c r="BR104" i="3"/>
  <c r="BM104" i="3"/>
  <c r="BN104" i="3" s="1"/>
  <c r="BI104" i="3"/>
  <c r="BJ104" i="3" s="1"/>
  <c r="AB104" i="3"/>
  <c r="K104" i="3"/>
  <c r="J104" i="3"/>
  <c r="I104" i="3"/>
  <c r="H104" i="3"/>
  <c r="G104" i="3"/>
  <c r="F104" i="3"/>
  <c r="E104" i="3"/>
  <c r="D104" i="3"/>
  <c r="B104" i="3"/>
  <c r="EL103" i="3"/>
  <c r="EM103" i="3" s="1"/>
  <c r="EJ103" i="3"/>
  <c r="EK103" i="3" s="1"/>
  <c r="EH103" i="3"/>
  <c r="EI103" i="3" s="1"/>
  <c r="EF103" i="3"/>
  <c r="EG103" i="3" s="1"/>
  <c r="EB103" i="3"/>
  <c r="EC103" i="3" s="1"/>
  <c r="DZ103" i="3"/>
  <c r="EA103" i="3" s="1"/>
  <c r="DX103" i="3"/>
  <c r="DY103" i="3" s="1"/>
  <c r="DV103" i="3"/>
  <c r="DW103" i="3" s="1"/>
  <c r="DT103" i="3"/>
  <c r="DU103" i="3" s="1"/>
  <c r="DR103" i="3"/>
  <c r="DS103" i="3" s="1"/>
  <c r="DP103" i="3"/>
  <c r="DQ103" i="3" s="1"/>
  <c r="DN103" i="3"/>
  <c r="DO103" i="3" s="1"/>
  <c r="DL103" i="3"/>
  <c r="DM103" i="3" s="1"/>
  <c r="DJ103" i="3"/>
  <c r="DK103" i="3" s="1"/>
  <c r="DH103" i="3"/>
  <c r="DI103" i="3" s="1"/>
  <c r="DD103" i="3"/>
  <c r="DE103" i="3" s="1"/>
  <c r="DB103" i="3"/>
  <c r="DC103" i="3" s="1"/>
  <c r="CZ103" i="3"/>
  <c r="DA103" i="3" s="1"/>
  <c r="CX103" i="3"/>
  <c r="CY103" i="3" s="1"/>
  <c r="CV103" i="3"/>
  <c r="CW103" i="3" s="1"/>
  <c r="CT103" i="3"/>
  <c r="CU103" i="3" s="1"/>
  <c r="CR103" i="3"/>
  <c r="CS103" i="3" s="1"/>
  <c r="CP103" i="3"/>
  <c r="CQ103" i="3" s="1"/>
  <c r="CN103" i="3"/>
  <c r="CO103" i="3" s="1"/>
  <c r="CL103" i="3"/>
  <c r="CM103" i="3" s="1"/>
  <c r="CJ103" i="3"/>
  <c r="CK103" i="3" s="1"/>
  <c r="CI103" i="3"/>
  <c r="CF103" i="3"/>
  <c r="CG103" i="3" s="1"/>
  <c r="CA103" i="3"/>
  <c r="CB103" i="3" s="1"/>
  <c r="BY103" i="3"/>
  <c r="BZ103" i="3" s="1"/>
  <c r="BW103" i="3"/>
  <c r="BX103" i="3" s="1"/>
  <c r="BR103" i="3"/>
  <c r="BM103" i="3"/>
  <c r="BN103" i="3" s="1"/>
  <c r="BI103" i="3"/>
  <c r="BJ103" i="3" s="1"/>
  <c r="AB103" i="3"/>
  <c r="K103" i="3"/>
  <c r="J103" i="3"/>
  <c r="I103" i="3"/>
  <c r="H103" i="3"/>
  <c r="G103" i="3"/>
  <c r="F103" i="3"/>
  <c r="E103" i="3"/>
  <c r="D103" i="3"/>
  <c r="B103" i="3"/>
  <c r="EL102" i="3"/>
  <c r="EM102" i="3" s="1"/>
  <c r="EJ102" i="3"/>
  <c r="EK102" i="3" s="1"/>
  <c r="EH102" i="3"/>
  <c r="EI102" i="3" s="1"/>
  <c r="EF102" i="3"/>
  <c r="EG102" i="3" s="1"/>
  <c r="EB102" i="3"/>
  <c r="EC102" i="3" s="1"/>
  <c r="DZ102" i="3"/>
  <c r="EA102" i="3" s="1"/>
  <c r="DX102" i="3"/>
  <c r="DY102" i="3" s="1"/>
  <c r="DV102" i="3"/>
  <c r="DW102" i="3" s="1"/>
  <c r="DT102" i="3"/>
  <c r="DU102" i="3" s="1"/>
  <c r="DR102" i="3"/>
  <c r="DS102" i="3" s="1"/>
  <c r="DP102" i="3"/>
  <c r="DQ102" i="3" s="1"/>
  <c r="DN102" i="3"/>
  <c r="DO102" i="3" s="1"/>
  <c r="DL102" i="3"/>
  <c r="DM102" i="3" s="1"/>
  <c r="DJ102" i="3"/>
  <c r="DK102" i="3" s="1"/>
  <c r="DH102" i="3"/>
  <c r="DI102" i="3" s="1"/>
  <c r="DD102" i="3"/>
  <c r="DE102" i="3" s="1"/>
  <c r="DB102" i="3"/>
  <c r="DC102" i="3" s="1"/>
  <c r="CZ102" i="3"/>
  <c r="DA102" i="3" s="1"/>
  <c r="CX102" i="3"/>
  <c r="CY102" i="3" s="1"/>
  <c r="CV102" i="3"/>
  <c r="CW102" i="3" s="1"/>
  <c r="CT102" i="3"/>
  <c r="CU102" i="3" s="1"/>
  <c r="CR102" i="3"/>
  <c r="CS102" i="3" s="1"/>
  <c r="CP102" i="3"/>
  <c r="CQ102" i="3" s="1"/>
  <c r="CN102" i="3"/>
  <c r="CO102" i="3" s="1"/>
  <c r="CL102" i="3"/>
  <c r="CM102" i="3" s="1"/>
  <c r="CJ102" i="3"/>
  <c r="CK102" i="3" s="1"/>
  <c r="CI102" i="3"/>
  <c r="CF102" i="3"/>
  <c r="CG102" i="3" s="1"/>
  <c r="CA102" i="3"/>
  <c r="CB102" i="3" s="1"/>
  <c r="BY102" i="3"/>
  <c r="BZ102" i="3" s="1"/>
  <c r="BW102" i="3"/>
  <c r="BX102" i="3" s="1"/>
  <c r="BR102" i="3"/>
  <c r="BM102" i="3"/>
  <c r="BN102" i="3" s="1"/>
  <c r="BI102" i="3"/>
  <c r="BJ102" i="3" s="1"/>
  <c r="AB102" i="3"/>
  <c r="K102" i="3"/>
  <c r="J102" i="3"/>
  <c r="I102" i="3"/>
  <c r="H102" i="3"/>
  <c r="G102" i="3"/>
  <c r="F102" i="3"/>
  <c r="E102" i="3"/>
  <c r="D102" i="3"/>
  <c r="B102" i="3"/>
  <c r="EL101" i="3"/>
  <c r="EM101" i="3" s="1"/>
  <c r="EJ101" i="3"/>
  <c r="EK101" i="3" s="1"/>
  <c r="EH101" i="3"/>
  <c r="EI101" i="3" s="1"/>
  <c r="EF101" i="3"/>
  <c r="EG101" i="3" s="1"/>
  <c r="EB101" i="3"/>
  <c r="EC101" i="3" s="1"/>
  <c r="DZ101" i="3"/>
  <c r="EA101" i="3" s="1"/>
  <c r="DX101" i="3"/>
  <c r="DY101" i="3" s="1"/>
  <c r="DV101" i="3"/>
  <c r="DW101" i="3" s="1"/>
  <c r="DT101" i="3"/>
  <c r="DU101" i="3" s="1"/>
  <c r="DR101" i="3"/>
  <c r="DS101" i="3" s="1"/>
  <c r="DP101" i="3"/>
  <c r="DQ101" i="3" s="1"/>
  <c r="DN101" i="3"/>
  <c r="DO101" i="3" s="1"/>
  <c r="DL101" i="3"/>
  <c r="DM101" i="3" s="1"/>
  <c r="DJ101" i="3"/>
  <c r="DK101" i="3" s="1"/>
  <c r="DH101" i="3"/>
  <c r="DI101" i="3" s="1"/>
  <c r="DD101" i="3"/>
  <c r="DE101" i="3" s="1"/>
  <c r="DB101" i="3"/>
  <c r="DC101" i="3" s="1"/>
  <c r="CZ101" i="3"/>
  <c r="DA101" i="3" s="1"/>
  <c r="CX101" i="3"/>
  <c r="CY101" i="3" s="1"/>
  <c r="CV101" i="3"/>
  <c r="CW101" i="3" s="1"/>
  <c r="CT101" i="3"/>
  <c r="CU101" i="3" s="1"/>
  <c r="CR101" i="3"/>
  <c r="CS101" i="3" s="1"/>
  <c r="CP101" i="3"/>
  <c r="CQ101" i="3" s="1"/>
  <c r="CN101" i="3"/>
  <c r="CO101" i="3" s="1"/>
  <c r="CL101" i="3"/>
  <c r="CM101" i="3" s="1"/>
  <c r="CJ101" i="3"/>
  <c r="CK101" i="3" s="1"/>
  <c r="CI101" i="3"/>
  <c r="CF101" i="3"/>
  <c r="CG101" i="3" s="1"/>
  <c r="CA101" i="3"/>
  <c r="CB101" i="3" s="1"/>
  <c r="BY101" i="3"/>
  <c r="BZ101" i="3" s="1"/>
  <c r="BW101" i="3"/>
  <c r="BX101" i="3" s="1"/>
  <c r="BR101" i="3"/>
  <c r="BM101" i="3"/>
  <c r="BN101" i="3" s="1"/>
  <c r="BI101" i="3"/>
  <c r="BJ101" i="3" s="1"/>
  <c r="AB101" i="3"/>
  <c r="K101" i="3"/>
  <c r="J101" i="3"/>
  <c r="I101" i="3"/>
  <c r="H101" i="3"/>
  <c r="G101" i="3"/>
  <c r="F101" i="3"/>
  <c r="E101" i="3"/>
  <c r="D101" i="3"/>
  <c r="B101" i="3"/>
  <c r="EL100" i="3"/>
  <c r="EM100" i="3" s="1"/>
  <c r="EJ100" i="3"/>
  <c r="EK100" i="3" s="1"/>
  <c r="EH100" i="3"/>
  <c r="EI100" i="3" s="1"/>
  <c r="EF100" i="3"/>
  <c r="EG100" i="3" s="1"/>
  <c r="EB100" i="3"/>
  <c r="EC100" i="3" s="1"/>
  <c r="DZ100" i="3"/>
  <c r="EA100" i="3" s="1"/>
  <c r="DX100" i="3"/>
  <c r="DY100" i="3" s="1"/>
  <c r="DV100" i="3"/>
  <c r="DW100" i="3" s="1"/>
  <c r="DT100" i="3"/>
  <c r="DU100" i="3" s="1"/>
  <c r="DR100" i="3"/>
  <c r="DS100" i="3" s="1"/>
  <c r="DP100" i="3"/>
  <c r="DQ100" i="3" s="1"/>
  <c r="DN100" i="3"/>
  <c r="DO100" i="3" s="1"/>
  <c r="DL100" i="3"/>
  <c r="DM100" i="3" s="1"/>
  <c r="DJ100" i="3"/>
  <c r="DK100" i="3" s="1"/>
  <c r="DH100" i="3"/>
  <c r="DI100" i="3" s="1"/>
  <c r="DD100" i="3"/>
  <c r="DE100" i="3" s="1"/>
  <c r="DB100" i="3"/>
  <c r="DC100" i="3" s="1"/>
  <c r="CZ100" i="3"/>
  <c r="DA100" i="3" s="1"/>
  <c r="CX100" i="3"/>
  <c r="CY100" i="3" s="1"/>
  <c r="CV100" i="3"/>
  <c r="CW100" i="3" s="1"/>
  <c r="CT100" i="3"/>
  <c r="CU100" i="3" s="1"/>
  <c r="CR100" i="3"/>
  <c r="CS100" i="3" s="1"/>
  <c r="CP100" i="3"/>
  <c r="CQ100" i="3" s="1"/>
  <c r="CN100" i="3"/>
  <c r="CO100" i="3" s="1"/>
  <c r="CL100" i="3"/>
  <c r="CM100" i="3" s="1"/>
  <c r="CJ100" i="3"/>
  <c r="CK100" i="3" s="1"/>
  <c r="CI100" i="3"/>
  <c r="CF100" i="3"/>
  <c r="CG100" i="3" s="1"/>
  <c r="CA100" i="3"/>
  <c r="CB100" i="3" s="1"/>
  <c r="BY100" i="3"/>
  <c r="BZ100" i="3" s="1"/>
  <c r="BW100" i="3"/>
  <c r="BX100" i="3" s="1"/>
  <c r="BR100" i="3"/>
  <c r="BM100" i="3"/>
  <c r="BN100" i="3" s="1"/>
  <c r="BI100" i="3"/>
  <c r="BJ100" i="3" s="1"/>
  <c r="AB100" i="3"/>
  <c r="K100" i="3"/>
  <c r="J100" i="3"/>
  <c r="I100" i="3"/>
  <c r="H100" i="3"/>
  <c r="G100" i="3"/>
  <c r="F100" i="3"/>
  <c r="E100" i="3"/>
  <c r="D100" i="3"/>
  <c r="B100" i="3"/>
  <c r="EL99" i="3"/>
  <c r="EM99" i="3" s="1"/>
  <c r="EJ99" i="3"/>
  <c r="EK99" i="3" s="1"/>
  <c r="EH99" i="3"/>
  <c r="EI99" i="3" s="1"/>
  <c r="EF99" i="3"/>
  <c r="EG99" i="3" s="1"/>
  <c r="EB99" i="3"/>
  <c r="EC99" i="3" s="1"/>
  <c r="DZ99" i="3"/>
  <c r="EA99" i="3" s="1"/>
  <c r="DX99" i="3"/>
  <c r="DY99" i="3" s="1"/>
  <c r="DV99" i="3"/>
  <c r="DW99" i="3" s="1"/>
  <c r="DT99" i="3"/>
  <c r="DU99" i="3" s="1"/>
  <c r="DR99" i="3"/>
  <c r="DS99" i="3" s="1"/>
  <c r="DP99" i="3"/>
  <c r="DQ99" i="3" s="1"/>
  <c r="DN99" i="3"/>
  <c r="DO99" i="3" s="1"/>
  <c r="DL99" i="3"/>
  <c r="DM99" i="3" s="1"/>
  <c r="DJ99" i="3"/>
  <c r="DK99" i="3" s="1"/>
  <c r="DH99" i="3"/>
  <c r="DI99" i="3" s="1"/>
  <c r="DD99" i="3"/>
  <c r="DE99" i="3" s="1"/>
  <c r="DB99" i="3"/>
  <c r="DC99" i="3" s="1"/>
  <c r="CZ99" i="3"/>
  <c r="DA99" i="3" s="1"/>
  <c r="CX99" i="3"/>
  <c r="CY99" i="3" s="1"/>
  <c r="CV99" i="3"/>
  <c r="CW99" i="3" s="1"/>
  <c r="CT99" i="3"/>
  <c r="CU99" i="3" s="1"/>
  <c r="CR99" i="3"/>
  <c r="CS99" i="3" s="1"/>
  <c r="CP99" i="3"/>
  <c r="CQ99" i="3" s="1"/>
  <c r="CN99" i="3"/>
  <c r="CO99" i="3" s="1"/>
  <c r="CL99" i="3"/>
  <c r="CM99" i="3" s="1"/>
  <c r="CJ99" i="3"/>
  <c r="CK99" i="3" s="1"/>
  <c r="CI99" i="3"/>
  <c r="CF99" i="3"/>
  <c r="CG99" i="3" s="1"/>
  <c r="CA99" i="3"/>
  <c r="CB99" i="3" s="1"/>
  <c r="BY99" i="3"/>
  <c r="BZ99" i="3" s="1"/>
  <c r="BW99" i="3"/>
  <c r="BX99" i="3" s="1"/>
  <c r="BR99" i="3"/>
  <c r="BM99" i="3"/>
  <c r="BN99" i="3" s="1"/>
  <c r="BI99" i="3"/>
  <c r="BJ99" i="3" s="1"/>
  <c r="AB99" i="3"/>
  <c r="K99" i="3"/>
  <c r="J99" i="3"/>
  <c r="I99" i="3"/>
  <c r="H99" i="3"/>
  <c r="G99" i="3"/>
  <c r="F99" i="3"/>
  <c r="E99" i="3"/>
  <c r="D99" i="3"/>
  <c r="B99" i="3"/>
  <c r="EL98" i="3"/>
  <c r="EM98" i="3" s="1"/>
  <c r="EJ98" i="3"/>
  <c r="EK98" i="3" s="1"/>
  <c r="EH98" i="3"/>
  <c r="EI98" i="3" s="1"/>
  <c r="EF98" i="3"/>
  <c r="EG98" i="3" s="1"/>
  <c r="EB98" i="3"/>
  <c r="EC98" i="3" s="1"/>
  <c r="DZ98" i="3"/>
  <c r="EA98" i="3" s="1"/>
  <c r="DX98" i="3"/>
  <c r="DY98" i="3" s="1"/>
  <c r="DV98" i="3"/>
  <c r="DW98" i="3" s="1"/>
  <c r="DT98" i="3"/>
  <c r="DU98" i="3" s="1"/>
  <c r="DR98" i="3"/>
  <c r="DS98" i="3" s="1"/>
  <c r="DP98" i="3"/>
  <c r="DQ98" i="3" s="1"/>
  <c r="DN98" i="3"/>
  <c r="DO98" i="3" s="1"/>
  <c r="DL98" i="3"/>
  <c r="DM98" i="3" s="1"/>
  <c r="DJ98" i="3"/>
  <c r="DK98" i="3" s="1"/>
  <c r="DH98" i="3"/>
  <c r="DI98" i="3" s="1"/>
  <c r="DD98" i="3"/>
  <c r="DE98" i="3" s="1"/>
  <c r="DB98" i="3"/>
  <c r="DC98" i="3" s="1"/>
  <c r="CZ98" i="3"/>
  <c r="DA98" i="3" s="1"/>
  <c r="CX98" i="3"/>
  <c r="CY98" i="3" s="1"/>
  <c r="CV98" i="3"/>
  <c r="CW98" i="3" s="1"/>
  <c r="CT98" i="3"/>
  <c r="CU98" i="3" s="1"/>
  <c r="CR98" i="3"/>
  <c r="CS98" i="3" s="1"/>
  <c r="CP98" i="3"/>
  <c r="CQ98" i="3" s="1"/>
  <c r="CN98" i="3"/>
  <c r="CO98" i="3" s="1"/>
  <c r="CL98" i="3"/>
  <c r="CM98" i="3" s="1"/>
  <c r="CJ98" i="3"/>
  <c r="CK98" i="3" s="1"/>
  <c r="CI98" i="3"/>
  <c r="CF98" i="3"/>
  <c r="CG98" i="3" s="1"/>
  <c r="CA98" i="3"/>
  <c r="CB98" i="3" s="1"/>
  <c r="BY98" i="3"/>
  <c r="BZ98" i="3" s="1"/>
  <c r="BW98" i="3"/>
  <c r="BX98" i="3" s="1"/>
  <c r="BR98" i="3"/>
  <c r="BM98" i="3"/>
  <c r="BN98" i="3" s="1"/>
  <c r="BI98" i="3"/>
  <c r="BJ98" i="3" s="1"/>
  <c r="AB98" i="3"/>
  <c r="K98" i="3"/>
  <c r="J98" i="3"/>
  <c r="I98" i="3"/>
  <c r="H98" i="3"/>
  <c r="G98" i="3"/>
  <c r="F98" i="3"/>
  <c r="E98" i="3"/>
  <c r="D98" i="3"/>
  <c r="B98" i="3"/>
  <c r="EL97" i="3"/>
  <c r="EM97" i="3" s="1"/>
  <c r="EJ97" i="3"/>
  <c r="EK97" i="3" s="1"/>
  <c r="EH97" i="3"/>
  <c r="EI97" i="3" s="1"/>
  <c r="EF97" i="3"/>
  <c r="EG97" i="3" s="1"/>
  <c r="EB97" i="3"/>
  <c r="EC97" i="3" s="1"/>
  <c r="DZ97" i="3"/>
  <c r="EA97" i="3" s="1"/>
  <c r="DX97" i="3"/>
  <c r="DY97" i="3" s="1"/>
  <c r="DV97" i="3"/>
  <c r="DW97" i="3" s="1"/>
  <c r="DT97" i="3"/>
  <c r="DU97" i="3" s="1"/>
  <c r="DR97" i="3"/>
  <c r="DS97" i="3" s="1"/>
  <c r="DP97" i="3"/>
  <c r="DQ97" i="3" s="1"/>
  <c r="DN97" i="3"/>
  <c r="DO97" i="3" s="1"/>
  <c r="DL97" i="3"/>
  <c r="DM97" i="3" s="1"/>
  <c r="DJ97" i="3"/>
  <c r="DK97" i="3" s="1"/>
  <c r="DH97" i="3"/>
  <c r="DI97" i="3" s="1"/>
  <c r="DD97" i="3"/>
  <c r="DE97" i="3" s="1"/>
  <c r="DB97" i="3"/>
  <c r="DC97" i="3" s="1"/>
  <c r="CZ97" i="3"/>
  <c r="DA97" i="3" s="1"/>
  <c r="CX97" i="3"/>
  <c r="CY97" i="3" s="1"/>
  <c r="CV97" i="3"/>
  <c r="CW97" i="3" s="1"/>
  <c r="CT97" i="3"/>
  <c r="CU97" i="3" s="1"/>
  <c r="CR97" i="3"/>
  <c r="CS97" i="3" s="1"/>
  <c r="CP97" i="3"/>
  <c r="CQ97" i="3" s="1"/>
  <c r="CN97" i="3"/>
  <c r="CO97" i="3" s="1"/>
  <c r="CL97" i="3"/>
  <c r="CM97" i="3" s="1"/>
  <c r="CJ97" i="3"/>
  <c r="CK97" i="3" s="1"/>
  <c r="CI97" i="3"/>
  <c r="CF97" i="3"/>
  <c r="CG97" i="3" s="1"/>
  <c r="CA97" i="3"/>
  <c r="CB97" i="3" s="1"/>
  <c r="BY97" i="3"/>
  <c r="BZ97" i="3" s="1"/>
  <c r="BW97" i="3"/>
  <c r="BX97" i="3" s="1"/>
  <c r="BR97" i="3"/>
  <c r="BM97" i="3"/>
  <c r="BN97" i="3" s="1"/>
  <c r="BI97" i="3"/>
  <c r="BJ97" i="3" s="1"/>
  <c r="AB97" i="3"/>
  <c r="K97" i="3"/>
  <c r="J97" i="3"/>
  <c r="I97" i="3"/>
  <c r="H97" i="3"/>
  <c r="G97" i="3"/>
  <c r="F97" i="3"/>
  <c r="E97" i="3"/>
  <c r="D97" i="3"/>
  <c r="B97" i="3"/>
  <c r="EL96" i="3"/>
  <c r="EM96" i="3" s="1"/>
  <c r="EJ96" i="3"/>
  <c r="EK96" i="3" s="1"/>
  <c r="EH96" i="3"/>
  <c r="EI96" i="3" s="1"/>
  <c r="EF96" i="3"/>
  <c r="EG96" i="3" s="1"/>
  <c r="EB96" i="3"/>
  <c r="EC96" i="3" s="1"/>
  <c r="DZ96" i="3"/>
  <c r="EA96" i="3" s="1"/>
  <c r="DX96" i="3"/>
  <c r="DY96" i="3" s="1"/>
  <c r="DV96" i="3"/>
  <c r="DW96" i="3" s="1"/>
  <c r="DT96" i="3"/>
  <c r="DU96" i="3" s="1"/>
  <c r="DR96" i="3"/>
  <c r="DS96" i="3" s="1"/>
  <c r="DP96" i="3"/>
  <c r="DQ96" i="3" s="1"/>
  <c r="DN96" i="3"/>
  <c r="DO96" i="3" s="1"/>
  <c r="DL96" i="3"/>
  <c r="DM96" i="3" s="1"/>
  <c r="DJ96" i="3"/>
  <c r="DK96" i="3" s="1"/>
  <c r="DH96" i="3"/>
  <c r="DI96" i="3" s="1"/>
  <c r="DD96" i="3"/>
  <c r="DE96" i="3" s="1"/>
  <c r="DB96" i="3"/>
  <c r="DC96" i="3" s="1"/>
  <c r="CZ96" i="3"/>
  <c r="DA96" i="3" s="1"/>
  <c r="CX96" i="3"/>
  <c r="CY96" i="3" s="1"/>
  <c r="CV96" i="3"/>
  <c r="CW96" i="3" s="1"/>
  <c r="CT96" i="3"/>
  <c r="CU96" i="3" s="1"/>
  <c r="CR96" i="3"/>
  <c r="CS96" i="3" s="1"/>
  <c r="CP96" i="3"/>
  <c r="CQ96" i="3" s="1"/>
  <c r="CN96" i="3"/>
  <c r="CO96" i="3" s="1"/>
  <c r="CL96" i="3"/>
  <c r="CM96" i="3" s="1"/>
  <c r="CJ96" i="3"/>
  <c r="CK96" i="3" s="1"/>
  <c r="CI96" i="3"/>
  <c r="CF96" i="3"/>
  <c r="CG96" i="3" s="1"/>
  <c r="CA96" i="3"/>
  <c r="CB96" i="3" s="1"/>
  <c r="BY96" i="3"/>
  <c r="BZ96" i="3" s="1"/>
  <c r="BW96" i="3"/>
  <c r="BX96" i="3" s="1"/>
  <c r="BR96" i="3"/>
  <c r="BM96" i="3"/>
  <c r="BN96" i="3" s="1"/>
  <c r="BI96" i="3"/>
  <c r="BJ96" i="3" s="1"/>
  <c r="AB96" i="3"/>
  <c r="K96" i="3"/>
  <c r="J96" i="3"/>
  <c r="I96" i="3"/>
  <c r="H96" i="3"/>
  <c r="G96" i="3"/>
  <c r="F96" i="3"/>
  <c r="E96" i="3"/>
  <c r="D96" i="3"/>
  <c r="B96" i="3"/>
  <c r="EL95" i="3"/>
  <c r="EM95" i="3" s="1"/>
  <c r="EJ95" i="3"/>
  <c r="EK95" i="3" s="1"/>
  <c r="EH95" i="3"/>
  <c r="EI95" i="3" s="1"/>
  <c r="EF95" i="3"/>
  <c r="EG95" i="3" s="1"/>
  <c r="EB95" i="3"/>
  <c r="EC95" i="3" s="1"/>
  <c r="DZ95" i="3"/>
  <c r="EA95" i="3" s="1"/>
  <c r="DX95" i="3"/>
  <c r="DY95" i="3" s="1"/>
  <c r="DV95" i="3"/>
  <c r="DW95" i="3" s="1"/>
  <c r="DT95" i="3"/>
  <c r="DU95" i="3" s="1"/>
  <c r="DR95" i="3"/>
  <c r="DS95" i="3" s="1"/>
  <c r="DP95" i="3"/>
  <c r="DQ95" i="3" s="1"/>
  <c r="DN95" i="3"/>
  <c r="DO95" i="3" s="1"/>
  <c r="DL95" i="3"/>
  <c r="DM95" i="3" s="1"/>
  <c r="DJ95" i="3"/>
  <c r="DK95" i="3" s="1"/>
  <c r="DH95" i="3"/>
  <c r="DI95" i="3" s="1"/>
  <c r="DD95" i="3"/>
  <c r="DE95" i="3" s="1"/>
  <c r="DB95" i="3"/>
  <c r="DC95" i="3" s="1"/>
  <c r="CZ95" i="3"/>
  <c r="DA95" i="3" s="1"/>
  <c r="CX95" i="3"/>
  <c r="CY95" i="3" s="1"/>
  <c r="CV95" i="3"/>
  <c r="CW95" i="3" s="1"/>
  <c r="CT95" i="3"/>
  <c r="CU95" i="3" s="1"/>
  <c r="CR95" i="3"/>
  <c r="CS95" i="3" s="1"/>
  <c r="CP95" i="3"/>
  <c r="CQ95" i="3" s="1"/>
  <c r="CN95" i="3"/>
  <c r="CO95" i="3" s="1"/>
  <c r="CL95" i="3"/>
  <c r="CM95" i="3" s="1"/>
  <c r="CJ95" i="3"/>
  <c r="CK95" i="3" s="1"/>
  <c r="CI95" i="3"/>
  <c r="CF95" i="3"/>
  <c r="CG95" i="3" s="1"/>
  <c r="CA95" i="3"/>
  <c r="CB95" i="3" s="1"/>
  <c r="BY95" i="3"/>
  <c r="BZ95" i="3" s="1"/>
  <c r="BW95" i="3"/>
  <c r="BX95" i="3" s="1"/>
  <c r="BR95" i="3"/>
  <c r="BM95" i="3"/>
  <c r="BN95" i="3" s="1"/>
  <c r="BI95" i="3"/>
  <c r="BJ95" i="3" s="1"/>
  <c r="AB95" i="3"/>
  <c r="K95" i="3"/>
  <c r="J95" i="3"/>
  <c r="I95" i="3"/>
  <c r="H95" i="3"/>
  <c r="G95" i="3"/>
  <c r="F95" i="3"/>
  <c r="E95" i="3"/>
  <c r="D95" i="3"/>
  <c r="B95" i="3"/>
  <c r="EL94" i="3"/>
  <c r="EM94" i="3" s="1"/>
  <c r="EJ94" i="3"/>
  <c r="EK94" i="3" s="1"/>
  <c r="EH94" i="3"/>
  <c r="EI94" i="3" s="1"/>
  <c r="EF94" i="3"/>
  <c r="EG94" i="3" s="1"/>
  <c r="EB94" i="3"/>
  <c r="EC94" i="3" s="1"/>
  <c r="DZ94" i="3"/>
  <c r="EA94" i="3" s="1"/>
  <c r="DX94" i="3"/>
  <c r="DY94" i="3" s="1"/>
  <c r="DV94" i="3"/>
  <c r="DW94" i="3" s="1"/>
  <c r="DT94" i="3"/>
  <c r="DU94" i="3" s="1"/>
  <c r="DR94" i="3"/>
  <c r="DS94" i="3" s="1"/>
  <c r="DP94" i="3"/>
  <c r="DQ94" i="3" s="1"/>
  <c r="DN94" i="3"/>
  <c r="DO94" i="3" s="1"/>
  <c r="DL94" i="3"/>
  <c r="DM94" i="3" s="1"/>
  <c r="DJ94" i="3"/>
  <c r="DK94" i="3" s="1"/>
  <c r="DH94" i="3"/>
  <c r="DI94" i="3" s="1"/>
  <c r="DD94" i="3"/>
  <c r="DE94" i="3" s="1"/>
  <c r="DB94" i="3"/>
  <c r="DC94" i="3" s="1"/>
  <c r="CZ94" i="3"/>
  <c r="DA94" i="3" s="1"/>
  <c r="CX94" i="3"/>
  <c r="CY94" i="3" s="1"/>
  <c r="CV94" i="3"/>
  <c r="CW94" i="3" s="1"/>
  <c r="CT94" i="3"/>
  <c r="CU94" i="3" s="1"/>
  <c r="CR94" i="3"/>
  <c r="CS94" i="3" s="1"/>
  <c r="CP94" i="3"/>
  <c r="CQ94" i="3" s="1"/>
  <c r="CN94" i="3"/>
  <c r="CO94" i="3" s="1"/>
  <c r="CL94" i="3"/>
  <c r="CM94" i="3" s="1"/>
  <c r="CJ94" i="3"/>
  <c r="CK94" i="3" s="1"/>
  <c r="CI94" i="3"/>
  <c r="CF94" i="3"/>
  <c r="CG94" i="3" s="1"/>
  <c r="CA94" i="3"/>
  <c r="CB94" i="3" s="1"/>
  <c r="BY94" i="3"/>
  <c r="BZ94" i="3" s="1"/>
  <c r="BW94" i="3"/>
  <c r="BX94" i="3" s="1"/>
  <c r="BR94" i="3"/>
  <c r="BM94" i="3"/>
  <c r="BN94" i="3" s="1"/>
  <c r="BI94" i="3"/>
  <c r="BJ94" i="3" s="1"/>
  <c r="AB94" i="3"/>
  <c r="K94" i="3"/>
  <c r="J94" i="3"/>
  <c r="I94" i="3"/>
  <c r="H94" i="3"/>
  <c r="G94" i="3"/>
  <c r="F94" i="3"/>
  <c r="E94" i="3"/>
  <c r="D94" i="3"/>
  <c r="B94" i="3"/>
  <c r="EL93" i="3"/>
  <c r="EM93" i="3" s="1"/>
  <c r="EJ93" i="3"/>
  <c r="EK93" i="3" s="1"/>
  <c r="EH93" i="3"/>
  <c r="EI93" i="3" s="1"/>
  <c r="EF93" i="3"/>
  <c r="EG93" i="3" s="1"/>
  <c r="EB93" i="3"/>
  <c r="EC93" i="3" s="1"/>
  <c r="DZ93" i="3"/>
  <c r="EA93" i="3" s="1"/>
  <c r="DX93" i="3"/>
  <c r="DY93" i="3" s="1"/>
  <c r="DV93" i="3"/>
  <c r="DW93" i="3" s="1"/>
  <c r="DT93" i="3"/>
  <c r="DU93" i="3" s="1"/>
  <c r="DR93" i="3"/>
  <c r="DS93" i="3" s="1"/>
  <c r="DP93" i="3"/>
  <c r="DQ93" i="3" s="1"/>
  <c r="DN93" i="3"/>
  <c r="DO93" i="3" s="1"/>
  <c r="DL93" i="3"/>
  <c r="DM93" i="3" s="1"/>
  <c r="DJ93" i="3"/>
  <c r="DK93" i="3" s="1"/>
  <c r="DH93" i="3"/>
  <c r="DI93" i="3" s="1"/>
  <c r="DD93" i="3"/>
  <c r="DE93" i="3" s="1"/>
  <c r="DB93" i="3"/>
  <c r="DC93" i="3" s="1"/>
  <c r="CZ93" i="3"/>
  <c r="DA93" i="3" s="1"/>
  <c r="CX93" i="3"/>
  <c r="CY93" i="3" s="1"/>
  <c r="CV93" i="3"/>
  <c r="CW93" i="3" s="1"/>
  <c r="CT93" i="3"/>
  <c r="CU93" i="3" s="1"/>
  <c r="CR93" i="3"/>
  <c r="CS93" i="3" s="1"/>
  <c r="CP93" i="3"/>
  <c r="CQ93" i="3" s="1"/>
  <c r="CN93" i="3"/>
  <c r="CO93" i="3" s="1"/>
  <c r="CL93" i="3"/>
  <c r="CM93" i="3" s="1"/>
  <c r="CJ93" i="3"/>
  <c r="CK93" i="3" s="1"/>
  <c r="CI93" i="3"/>
  <c r="CF93" i="3"/>
  <c r="CG93" i="3" s="1"/>
  <c r="CA93" i="3"/>
  <c r="CB93" i="3" s="1"/>
  <c r="BY93" i="3"/>
  <c r="BZ93" i="3" s="1"/>
  <c r="BW93" i="3"/>
  <c r="BX93" i="3" s="1"/>
  <c r="BR93" i="3"/>
  <c r="BM93" i="3"/>
  <c r="BN93" i="3" s="1"/>
  <c r="BI93" i="3"/>
  <c r="BJ93" i="3" s="1"/>
  <c r="AB93" i="3"/>
  <c r="K93" i="3"/>
  <c r="J93" i="3"/>
  <c r="I93" i="3"/>
  <c r="H93" i="3"/>
  <c r="G93" i="3"/>
  <c r="F93" i="3"/>
  <c r="E93" i="3"/>
  <c r="D93" i="3"/>
  <c r="B93" i="3"/>
  <c r="EL92" i="3"/>
  <c r="EM92" i="3" s="1"/>
  <c r="EJ92" i="3"/>
  <c r="EK92" i="3" s="1"/>
  <c r="EH92" i="3"/>
  <c r="EI92" i="3" s="1"/>
  <c r="EF92" i="3"/>
  <c r="EG92" i="3" s="1"/>
  <c r="EB92" i="3"/>
  <c r="EC92" i="3" s="1"/>
  <c r="DZ92" i="3"/>
  <c r="EA92" i="3" s="1"/>
  <c r="DX92" i="3"/>
  <c r="DY92" i="3" s="1"/>
  <c r="DV92" i="3"/>
  <c r="DW92" i="3" s="1"/>
  <c r="DT92" i="3"/>
  <c r="DU92" i="3" s="1"/>
  <c r="DR92" i="3"/>
  <c r="DS92" i="3" s="1"/>
  <c r="DP92" i="3"/>
  <c r="DQ92" i="3" s="1"/>
  <c r="DN92" i="3"/>
  <c r="DO92" i="3" s="1"/>
  <c r="DL92" i="3"/>
  <c r="DM92" i="3" s="1"/>
  <c r="DJ92" i="3"/>
  <c r="DK92" i="3" s="1"/>
  <c r="DH92" i="3"/>
  <c r="DI92" i="3" s="1"/>
  <c r="DD92" i="3"/>
  <c r="DE92" i="3" s="1"/>
  <c r="DB92" i="3"/>
  <c r="DC92" i="3" s="1"/>
  <c r="CZ92" i="3"/>
  <c r="DA92" i="3" s="1"/>
  <c r="CX92" i="3"/>
  <c r="CY92" i="3" s="1"/>
  <c r="CV92" i="3"/>
  <c r="CW92" i="3" s="1"/>
  <c r="CT92" i="3"/>
  <c r="CU92" i="3" s="1"/>
  <c r="CR92" i="3"/>
  <c r="CS92" i="3" s="1"/>
  <c r="CP92" i="3"/>
  <c r="CQ92" i="3" s="1"/>
  <c r="CN92" i="3"/>
  <c r="CO92" i="3" s="1"/>
  <c r="CL92" i="3"/>
  <c r="CM92" i="3" s="1"/>
  <c r="CJ92" i="3"/>
  <c r="CK92" i="3" s="1"/>
  <c r="CI92" i="3"/>
  <c r="CF92" i="3"/>
  <c r="CG92" i="3" s="1"/>
  <c r="CA92" i="3"/>
  <c r="CB92" i="3" s="1"/>
  <c r="BY92" i="3"/>
  <c r="BZ92" i="3" s="1"/>
  <c r="BW92" i="3"/>
  <c r="BX92" i="3" s="1"/>
  <c r="BR92" i="3"/>
  <c r="BM92" i="3"/>
  <c r="BN92" i="3" s="1"/>
  <c r="BI92" i="3"/>
  <c r="BJ92" i="3" s="1"/>
  <c r="AB92" i="3"/>
  <c r="K92" i="3"/>
  <c r="J92" i="3"/>
  <c r="I92" i="3"/>
  <c r="H92" i="3"/>
  <c r="G92" i="3"/>
  <c r="F92" i="3"/>
  <c r="E92" i="3"/>
  <c r="D92" i="3"/>
  <c r="B92" i="3"/>
  <c r="EL91" i="3"/>
  <c r="EM91" i="3" s="1"/>
  <c r="EJ91" i="3"/>
  <c r="EK91" i="3" s="1"/>
  <c r="EH91" i="3"/>
  <c r="EI91" i="3" s="1"/>
  <c r="EF91" i="3"/>
  <c r="EG91" i="3" s="1"/>
  <c r="EB91" i="3"/>
  <c r="EC91" i="3" s="1"/>
  <c r="DZ91" i="3"/>
  <c r="EA91" i="3" s="1"/>
  <c r="DX91" i="3"/>
  <c r="DY91" i="3" s="1"/>
  <c r="DV91" i="3"/>
  <c r="DW91" i="3" s="1"/>
  <c r="DT91" i="3"/>
  <c r="DU91" i="3" s="1"/>
  <c r="DR91" i="3"/>
  <c r="DS91" i="3" s="1"/>
  <c r="DP91" i="3"/>
  <c r="DQ91" i="3" s="1"/>
  <c r="DN91" i="3"/>
  <c r="DO91" i="3" s="1"/>
  <c r="DL91" i="3"/>
  <c r="DM91" i="3" s="1"/>
  <c r="DJ91" i="3"/>
  <c r="DK91" i="3" s="1"/>
  <c r="DH91" i="3"/>
  <c r="DI91" i="3" s="1"/>
  <c r="DD91" i="3"/>
  <c r="DE91" i="3" s="1"/>
  <c r="DB91" i="3"/>
  <c r="DC91" i="3" s="1"/>
  <c r="CZ91" i="3"/>
  <c r="DA91" i="3" s="1"/>
  <c r="CX91" i="3"/>
  <c r="CY91" i="3" s="1"/>
  <c r="CV91" i="3"/>
  <c r="CW91" i="3" s="1"/>
  <c r="CT91" i="3"/>
  <c r="CU91" i="3" s="1"/>
  <c r="CR91" i="3"/>
  <c r="CS91" i="3" s="1"/>
  <c r="CP91" i="3"/>
  <c r="CQ91" i="3" s="1"/>
  <c r="CN91" i="3"/>
  <c r="CO91" i="3" s="1"/>
  <c r="CL91" i="3"/>
  <c r="CM91" i="3" s="1"/>
  <c r="CJ91" i="3"/>
  <c r="CK91" i="3" s="1"/>
  <c r="CI91" i="3"/>
  <c r="CF91" i="3"/>
  <c r="CG91" i="3" s="1"/>
  <c r="CA91" i="3"/>
  <c r="CB91" i="3" s="1"/>
  <c r="BY91" i="3"/>
  <c r="BZ91" i="3" s="1"/>
  <c r="BW91" i="3"/>
  <c r="BX91" i="3" s="1"/>
  <c r="BR91" i="3"/>
  <c r="BM91" i="3"/>
  <c r="BN91" i="3" s="1"/>
  <c r="BI91" i="3"/>
  <c r="BJ91" i="3" s="1"/>
  <c r="AB91" i="3"/>
  <c r="K91" i="3"/>
  <c r="J91" i="3"/>
  <c r="I91" i="3"/>
  <c r="H91" i="3"/>
  <c r="G91" i="3"/>
  <c r="F91" i="3"/>
  <c r="E91" i="3"/>
  <c r="D91" i="3"/>
  <c r="B91" i="3"/>
  <c r="EL90" i="3"/>
  <c r="EM90" i="3" s="1"/>
  <c r="EJ90" i="3"/>
  <c r="EK90" i="3" s="1"/>
  <c r="EH90" i="3"/>
  <c r="EI90" i="3" s="1"/>
  <c r="EF90" i="3"/>
  <c r="EG90" i="3" s="1"/>
  <c r="EB90" i="3"/>
  <c r="EC90" i="3" s="1"/>
  <c r="DZ90" i="3"/>
  <c r="EA90" i="3" s="1"/>
  <c r="DX90" i="3"/>
  <c r="DY90" i="3" s="1"/>
  <c r="DV90" i="3"/>
  <c r="DW90" i="3" s="1"/>
  <c r="DT90" i="3"/>
  <c r="DU90" i="3" s="1"/>
  <c r="DR90" i="3"/>
  <c r="DS90" i="3" s="1"/>
  <c r="DP90" i="3"/>
  <c r="DQ90" i="3" s="1"/>
  <c r="DN90" i="3"/>
  <c r="DO90" i="3" s="1"/>
  <c r="DL90" i="3"/>
  <c r="DM90" i="3" s="1"/>
  <c r="DJ90" i="3"/>
  <c r="DK90" i="3" s="1"/>
  <c r="DH90" i="3"/>
  <c r="DI90" i="3" s="1"/>
  <c r="DD90" i="3"/>
  <c r="DE90" i="3" s="1"/>
  <c r="DB90" i="3"/>
  <c r="DC90" i="3" s="1"/>
  <c r="CZ90" i="3"/>
  <c r="DA90" i="3" s="1"/>
  <c r="CX90" i="3"/>
  <c r="CY90" i="3" s="1"/>
  <c r="CV90" i="3"/>
  <c r="CW90" i="3" s="1"/>
  <c r="CT90" i="3"/>
  <c r="CU90" i="3" s="1"/>
  <c r="CR90" i="3"/>
  <c r="CS90" i="3" s="1"/>
  <c r="CP90" i="3"/>
  <c r="CQ90" i="3" s="1"/>
  <c r="CN90" i="3"/>
  <c r="CO90" i="3" s="1"/>
  <c r="CL90" i="3"/>
  <c r="CM90" i="3" s="1"/>
  <c r="CJ90" i="3"/>
  <c r="CK90" i="3" s="1"/>
  <c r="CI90" i="3"/>
  <c r="CF90" i="3"/>
  <c r="CG90" i="3" s="1"/>
  <c r="CA90" i="3"/>
  <c r="CB90" i="3" s="1"/>
  <c r="BY90" i="3"/>
  <c r="BZ90" i="3" s="1"/>
  <c r="BW90" i="3"/>
  <c r="BX90" i="3" s="1"/>
  <c r="BR90" i="3"/>
  <c r="BM90" i="3"/>
  <c r="BN90" i="3" s="1"/>
  <c r="BI90" i="3"/>
  <c r="BJ90" i="3" s="1"/>
  <c r="AB90" i="3"/>
  <c r="K90" i="3"/>
  <c r="J90" i="3"/>
  <c r="I90" i="3"/>
  <c r="H90" i="3"/>
  <c r="G90" i="3"/>
  <c r="F90" i="3"/>
  <c r="E90" i="3"/>
  <c r="D90" i="3"/>
  <c r="B90" i="3"/>
  <c r="EL89" i="3"/>
  <c r="EM89" i="3" s="1"/>
  <c r="EJ89" i="3"/>
  <c r="EK89" i="3" s="1"/>
  <c r="EH89" i="3"/>
  <c r="EI89" i="3" s="1"/>
  <c r="EF89" i="3"/>
  <c r="EG89" i="3" s="1"/>
  <c r="EB89" i="3"/>
  <c r="EC89" i="3" s="1"/>
  <c r="DZ89" i="3"/>
  <c r="EA89" i="3" s="1"/>
  <c r="DX89" i="3"/>
  <c r="DY89" i="3" s="1"/>
  <c r="DV89" i="3"/>
  <c r="DW89" i="3" s="1"/>
  <c r="DT89" i="3"/>
  <c r="DU89" i="3" s="1"/>
  <c r="DR89" i="3"/>
  <c r="DS89" i="3" s="1"/>
  <c r="DP89" i="3"/>
  <c r="DQ89" i="3" s="1"/>
  <c r="DN89" i="3"/>
  <c r="DO89" i="3" s="1"/>
  <c r="DL89" i="3"/>
  <c r="DM89" i="3" s="1"/>
  <c r="DJ89" i="3"/>
  <c r="DK89" i="3" s="1"/>
  <c r="DH89" i="3"/>
  <c r="DI89" i="3" s="1"/>
  <c r="DD89" i="3"/>
  <c r="DE89" i="3" s="1"/>
  <c r="DB89" i="3"/>
  <c r="DC89" i="3" s="1"/>
  <c r="CZ89" i="3"/>
  <c r="DA89" i="3" s="1"/>
  <c r="CX89" i="3"/>
  <c r="CY89" i="3" s="1"/>
  <c r="CV89" i="3"/>
  <c r="CW89" i="3" s="1"/>
  <c r="CT89" i="3"/>
  <c r="CU89" i="3" s="1"/>
  <c r="CR89" i="3"/>
  <c r="CS89" i="3" s="1"/>
  <c r="CP89" i="3"/>
  <c r="CQ89" i="3" s="1"/>
  <c r="CN89" i="3"/>
  <c r="CO89" i="3" s="1"/>
  <c r="CL89" i="3"/>
  <c r="CM89" i="3" s="1"/>
  <c r="CJ89" i="3"/>
  <c r="CK89" i="3" s="1"/>
  <c r="CI89" i="3"/>
  <c r="CF89" i="3"/>
  <c r="CG89" i="3" s="1"/>
  <c r="CA89" i="3"/>
  <c r="CB89" i="3" s="1"/>
  <c r="BY89" i="3"/>
  <c r="BZ89" i="3" s="1"/>
  <c r="BW89" i="3"/>
  <c r="BX89" i="3" s="1"/>
  <c r="BR89" i="3"/>
  <c r="BM89" i="3"/>
  <c r="BN89" i="3" s="1"/>
  <c r="BI89" i="3"/>
  <c r="BJ89" i="3" s="1"/>
  <c r="AB89" i="3"/>
  <c r="K89" i="3"/>
  <c r="J89" i="3"/>
  <c r="I89" i="3"/>
  <c r="H89" i="3"/>
  <c r="G89" i="3"/>
  <c r="F89" i="3"/>
  <c r="E89" i="3"/>
  <c r="D89" i="3"/>
  <c r="B89" i="3"/>
  <c r="AK83" i="3"/>
  <c r="AJ83" i="3"/>
  <c r="AI83" i="3"/>
  <c r="AH83" i="3"/>
  <c r="AG83" i="3"/>
  <c r="AF83" i="3"/>
  <c r="AE83" i="3"/>
  <c r="AD83" i="3"/>
  <c r="AC83" i="3"/>
  <c r="AA83" i="3"/>
  <c r="Z83" i="3"/>
  <c r="W83" i="3"/>
  <c r="V83" i="3"/>
  <c r="S83" i="3"/>
  <c r="R83" i="3"/>
  <c r="O83" i="3"/>
  <c r="C83" i="3"/>
  <c r="F29" i="4" s="1"/>
  <c r="EL81" i="3"/>
  <c r="EM81" i="3" s="1"/>
  <c r="EJ81" i="3"/>
  <c r="EK81" i="3" s="1"/>
  <c r="EH81" i="3"/>
  <c r="EI81" i="3" s="1"/>
  <c r="EF81" i="3"/>
  <c r="EG81" i="3" s="1"/>
  <c r="EB81" i="3"/>
  <c r="EC81" i="3" s="1"/>
  <c r="DZ81" i="3"/>
  <c r="EA81" i="3" s="1"/>
  <c r="DX81" i="3"/>
  <c r="DY81" i="3" s="1"/>
  <c r="DV81" i="3"/>
  <c r="DW81" i="3" s="1"/>
  <c r="DT81" i="3"/>
  <c r="DU81" i="3" s="1"/>
  <c r="DR81" i="3"/>
  <c r="DS81" i="3" s="1"/>
  <c r="DP81" i="3"/>
  <c r="DQ81" i="3" s="1"/>
  <c r="DN81" i="3"/>
  <c r="DO81" i="3" s="1"/>
  <c r="DL81" i="3"/>
  <c r="DM81" i="3" s="1"/>
  <c r="DJ81" i="3"/>
  <c r="DK81" i="3" s="1"/>
  <c r="DH81" i="3"/>
  <c r="DI81" i="3" s="1"/>
  <c r="DD81" i="3"/>
  <c r="DE81" i="3" s="1"/>
  <c r="DB81" i="3"/>
  <c r="DC81" i="3" s="1"/>
  <c r="CZ81" i="3"/>
  <c r="DA81" i="3" s="1"/>
  <c r="CX81" i="3"/>
  <c r="CY81" i="3" s="1"/>
  <c r="CV81" i="3"/>
  <c r="CW81" i="3" s="1"/>
  <c r="CT81" i="3"/>
  <c r="CU81" i="3" s="1"/>
  <c r="CR81" i="3"/>
  <c r="CS81" i="3" s="1"/>
  <c r="CP81" i="3"/>
  <c r="CQ81" i="3" s="1"/>
  <c r="CN81" i="3"/>
  <c r="CO81" i="3" s="1"/>
  <c r="CL81" i="3"/>
  <c r="CM81" i="3" s="1"/>
  <c r="CJ81" i="3"/>
  <c r="CK81" i="3" s="1"/>
  <c r="CI81" i="3"/>
  <c r="CF81" i="3"/>
  <c r="CG81" i="3" s="1"/>
  <c r="CA81" i="3"/>
  <c r="CB81" i="3" s="1"/>
  <c r="BY81" i="3"/>
  <c r="BZ81" i="3" s="1"/>
  <c r="BW81" i="3"/>
  <c r="BX81" i="3" s="1"/>
  <c r="BR81" i="3"/>
  <c r="BM81" i="3"/>
  <c r="BN81" i="3" s="1"/>
  <c r="BI81" i="3"/>
  <c r="BJ81" i="3" s="1"/>
  <c r="AB81" i="3"/>
  <c r="K81" i="3"/>
  <c r="J81" i="3"/>
  <c r="I81" i="3"/>
  <c r="H81" i="3"/>
  <c r="G81" i="3"/>
  <c r="F81" i="3"/>
  <c r="E81" i="3"/>
  <c r="D81" i="3"/>
  <c r="B81" i="3"/>
  <c r="EL80" i="3"/>
  <c r="EM80" i="3" s="1"/>
  <c r="EJ80" i="3"/>
  <c r="EK80" i="3" s="1"/>
  <c r="EH80" i="3"/>
  <c r="EI80" i="3" s="1"/>
  <c r="EF80" i="3"/>
  <c r="EG80" i="3" s="1"/>
  <c r="EB80" i="3"/>
  <c r="EC80" i="3" s="1"/>
  <c r="DZ80" i="3"/>
  <c r="EA80" i="3" s="1"/>
  <c r="DX80" i="3"/>
  <c r="DY80" i="3" s="1"/>
  <c r="DV80" i="3"/>
  <c r="DW80" i="3" s="1"/>
  <c r="DT80" i="3"/>
  <c r="DU80" i="3" s="1"/>
  <c r="DR80" i="3"/>
  <c r="DS80" i="3" s="1"/>
  <c r="DP80" i="3"/>
  <c r="DQ80" i="3" s="1"/>
  <c r="DN80" i="3"/>
  <c r="DO80" i="3" s="1"/>
  <c r="DL80" i="3"/>
  <c r="DM80" i="3" s="1"/>
  <c r="DJ80" i="3"/>
  <c r="DK80" i="3" s="1"/>
  <c r="DH80" i="3"/>
  <c r="DI80" i="3" s="1"/>
  <c r="DD80" i="3"/>
  <c r="DE80" i="3" s="1"/>
  <c r="DB80" i="3"/>
  <c r="DC80" i="3" s="1"/>
  <c r="CZ80" i="3"/>
  <c r="DA80" i="3" s="1"/>
  <c r="CX80" i="3"/>
  <c r="CY80" i="3" s="1"/>
  <c r="CV80" i="3"/>
  <c r="CW80" i="3" s="1"/>
  <c r="CT80" i="3"/>
  <c r="CU80" i="3" s="1"/>
  <c r="CR80" i="3"/>
  <c r="CS80" i="3" s="1"/>
  <c r="CP80" i="3"/>
  <c r="CQ80" i="3" s="1"/>
  <c r="CN80" i="3"/>
  <c r="CO80" i="3" s="1"/>
  <c r="CL80" i="3"/>
  <c r="CM80" i="3" s="1"/>
  <c r="CJ80" i="3"/>
  <c r="CK80" i="3" s="1"/>
  <c r="CI80" i="3"/>
  <c r="CF80" i="3"/>
  <c r="CG80" i="3" s="1"/>
  <c r="CA80" i="3"/>
  <c r="CB80" i="3" s="1"/>
  <c r="BY80" i="3"/>
  <c r="BZ80" i="3" s="1"/>
  <c r="BW80" i="3"/>
  <c r="BX80" i="3" s="1"/>
  <c r="BR80" i="3"/>
  <c r="BM80" i="3"/>
  <c r="BN80" i="3" s="1"/>
  <c r="BI80" i="3"/>
  <c r="BJ80" i="3" s="1"/>
  <c r="AB80" i="3"/>
  <c r="K80" i="3"/>
  <c r="J80" i="3"/>
  <c r="I80" i="3"/>
  <c r="H80" i="3"/>
  <c r="G80" i="3"/>
  <c r="F80" i="3"/>
  <c r="E80" i="3"/>
  <c r="D80" i="3"/>
  <c r="B80" i="3"/>
  <c r="EL79" i="3"/>
  <c r="EM79" i="3" s="1"/>
  <c r="EJ79" i="3"/>
  <c r="EK79" i="3" s="1"/>
  <c r="EH79" i="3"/>
  <c r="EI79" i="3" s="1"/>
  <c r="EF79" i="3"/>
  <c r="EG79" i="3" s="1"/>
  <c r="EB79" i="3"/>
  <c r="EC79" i="3" s="1"/>
  <c r="DZ79" i="3"/>
  <c r="EA79" i="3" s="1"/>
  <c r="DX79" i="3"/>
  <c r="DY79" i="3" s="1"/>
  <c r="DV79" i="3"/>
  <c r="DW79" i="3" s="1"/>
  <c r="DT79" i="3"/>
  <c r="DU79" i="3" s="1"/>
  <c r="DR79" i="3"/>
  <c r="DS79" i="3" s="1"/>
  <c r="DP79" i="3"/>
  <c r="DQ79" i="3" s="1"/>
  <c r="DN79" i="3"/>
  <c r="DO79" i="3" s="1"/>
  <c r="DL79" i="3"/>
  <c r="DM79" i="3" s="1"/>
  <c r="DJ79" i="3"/>
  <c r="DK79" i="3" s="1"/>
  <c r="DH79" i="3"/>
  <c r="DI79" i="3" s="1"/>
  <c r="DD79" i="3"/>
  <c r="DE79" i="3" s="1"/>
  <c r="DB79" i="3"/>
  <c r="DC79" i="3" s="1"/>
  <c r="CZ79" i="3"/>
  <c r="DA79" i="3" s="1"/>
  <c r="CX79" i="3"/>
  <c r="CY79" i="3" s="1"/>
  <c r="CV79" i="3"/>
  <c r="CW79" i="3" s="1"/>
  <c r="CT79" i="3"/>
  <c r="CU79" i="3" s="1"/>
  <c r="CR79" i="3"/>
  <c r="CS79" i="3" s="1"/>
  <c r="CP79" i="3"/>
  <c r="CQ79" i="3" s="1"/>
  <c r="CN79" i="3"/>
  <c r="CO79" i="3" s="1"/>
  <c r="CL79" i="3"/>
  <c r="CM79" i="3" s="1"/>
  <c r="CJ79" i="3"/>
  <c r="CK79" i="3" s="1"/>
  <c r="CI79" i="3"/>
  <c r="CF79" i="3"/>
  <c r="CG79" i="3" s="1"/>
  <c r="CA79" i="3"/>
  <c r="CB79" i="3" s="1"/>
  <c r="BY79" i="3"/>
  <c r="BZ79" i="3" s="1"/>
  <c r="BW79" i="3"/>
  <c r="BX79" i="3" s="1"/>
  <c r="BR79" i="3"/>
  <c r="BM79" i="3"/>
  <c r="BN79" i="3" s="1"/>
  <c r="BI79" i="3"/>
  <c r="BJ79" i="3" s="1"/>
  <c r="AB79" i="3"/>
  <c r="K79" i="3"/>
  <c r="J79" i="3"/>
  <c r="I79" i="3"/>
  <c r="H79" i="3"/>
  <c r="G79" i="3"/>
  <c r="F79" i="3"/>
  <c r="E79" i="3"/>
  <c r="D79" i="3"/>
  <c r="B79" i="3"/>
  <c r="EL78" i="3"/>
  <c r="EM78" i="3" s="1"/>
  <c r="EJ78" i="3"/>
  <c r="EK78" i="3" s="1"/>
  <c r="EH78" i="3"/>
  <c r="EI78" i="3" s="1"/>
  <c r="EF78" i="3"/>
  <c r="EG78" i="3" s="1"/>
  <c r="EB78" i="3"/>
  <c r="EC78" i="3" s="1"/>
  <c r="DZ78" i="3"/>
  <c r="EA78" i="3" s="1"/>
  <c r="DX78" i="3"/>
  <c r="DY78" i="3" s="1"/>
  <c r="DV78" i="3"/>
  <c r="DW78" i="3" s="1"/>
  <c r="DT78" i="3"/>
  <c r="DU78" i="3" s="1"/>
  <c r="DR78" i="3"/>
  <c r="DS78" i="3" s="1"/>
  <c r="DP78" i="3"/>
  <c r="DQ78" i="3" s="1"/>
  <c r="DN78" i="3"/>
  <c r="DO78" i="3" s="1"/>
  <c r="DL78" i="3"/>
  <c r="DM78" i="3" s="1"/>
  <c r="DJ78" i="3"/>
  <c r="DK78" i="3" s="1"/>
  <c r="DH78" i="3"/>
  <c r="DI78" i="3" s="1"/>
  <c r="DD78" i="3"/>
  <c r="DE78" i="3" s="1"/>
  <c r="DB78" i="3"/>
  <c r="DC78" i="3" s="1"/>
  <c r="CZ78" i="3"/>
  <c r="DA78" i="3" s="1"/>
  <c r="CX78" i="3"/>
  <c r="CY78" i="3" s="1"/>
  <c r="CV78" i="3"/>
  <c r="CW78" i="3" s="1"/>
  <c r="CT78" i="3"/>
  <c r="CU78" i="3" s="1"/>
  <c r="CR78" i="3"/>
  <c r="CS78" i="3" s="1"/>
  <c r="CP78" i="3"/>
  <c r="CQ78" i="3" s="1"/>
  <c r="CN78" i="3"/>
  <c r="CO78" i="3" s="1"/>
  <c r="CL78" i="3"/>
  <c r="CM78" i="3" s="1"/>
  <c r="CJ78" i="3"/>
  <c r="CK78" i="3" s="1"/>
  <c r="CI78" i="3"/>
  <c r="CF78" i="3"/>
  <c r="CG78" i="3" s="1"/>
  <c r="CA78" i="3"/>
  <c r="CB78" i="3" s="1"/>
  <c r="BY78" i="3"/>
  <c r="BZ78" i="3" s="1"/>
  <c r="BW78" i="3"/>
  <c r="BX78" i="3" s="1"/>
  <c r="BR78" i="3"/>
  <c r="BM78" i="3"/>
  <c r="BN78" i="3" s="1"/>
  <c r="BI78" i="3"/>
  <c r="BJ78" i="3" s="1"/>
  <c r="AB78" i="3"/>
  <c r="K78" i="3"/>
  <c r="J78" i="3"/>
  <c r="I78" i="3"/>
  <c r="H78" i="3"/>
  <c r="G78" i="3"/>
  <c r="F78" i="3"/>
  <c r="E78" i="3"/>
  <c r="D78" i="3"/>
  <c r="B78" i="3"/>
  <c r="EL77" i="3"/>
  <c r="EM77" i="3" s="1"/>
  <c r="EJ77" i="3"/>
  <c r="EK77" i="3" s="1"/>
  <c r="EH77" i="3"/>
  <c r="EI77" i="3" s="1"/>
  <c r="EF77" i="3"/>
  <c r="EG77" i="3" s="1"/>
  <c r="EB77" i="3"/>
  <c r="EC77" i="3" s="1"/>
  <c r="DZ77" i="3"/>
  <c r="EA77" i="3" s="1"/>
  <c r="DX77" i="3"/>
  <c r="DY77" i="3" s="1"/>
  <c r="DV77" i="3"/>
  <c r="DW77" i="3" s="1"/>
  <c r="DT77" i="3"/>
  <c r="DU77" i="3" s="1"/>
  <c r="DR77" i="3"/>
  <c r="DS77" i="3" s="1"/>
  <c r="DP77" i="3"/>
  <c r="DQ77" i="3" s="1"/>
  <c r="DN77" i="3"/>
  <c r="DO77" i="3" s="1"/>
  <c r="DL77" i="3"/>
  <c r="DM77" i="3" s="1"/>
  <c r="DJ77" i="3"/>
  <c r="DK77" i="3" s="1"/>
  <c r="DH77" i="3"/>
  <c r="DI77" i="3" s="1"/>
  <c r="DD77" i="3"/>
  <c r="DE77" i="3" s="1"/>
  <c r="DB77" i="3"/>
  <c r="DC77" i="3" s="1"/>
  <c r="CZ77" i="3"/>
  <c r="DA77" i="3" s="1"/>
  <c r="CX77" i="3"/>
  <c r="CY77" i="3" s="1"/>
  <c r="CV77" i="3"/>
  <c r="CW77" i="3" s="1"/>
  <c r="CT77" i="3"/>
  <c r="CU77" i="3" s="1"/>
  <c r="CR77" i="3"/>
  <c r="CS77" i="3" s="1"/>
  <c r="CP77" i="3"/>
  <c r="CQ77" i="3" s="1"/>
  <c r="CN77" i="3"/>
  <c r="CO77" i="3" s="1"/>
  <c r="CL77" i="3"/>
  <c r="CM77" i="3" s="1"/>
  <c r="CJ77" i="3"/>
  <c r="CK77" i="3" s="1"/>
  <c r="CI77" i="3"/>
  <c r="CF77" i="3"/>
  <c r="CG77" i="3" s="1"/>
  <c r="CA77" i="3"/>
  <c r="CB77" i="3" s="1"/>
  <c r="BY77" i="3"/>
  <c r="BZ77" i="3" s="1"/>
  <c r="BW77" i="3"/>
  <c r="BX77" i="3" s="1"/>
  <c r="BR77" i="3"/>
  <c r="BM77" i="3"/>
  <c r="BN77" i="3" s="1"/>
  <c r="BI77" i="3"/>
  <c r="BJ77" i="3" s="1"/>
  <c r="AB77" i="3"/>
  <c r="K77" i="3"/>
  <c r="J77" i="3"/>
  <c r="I77" i="3"/>
  <c r="H77" i="3"/>
  <c r="G77" i="3"/>
  <c r="F77" i="3"/>
  <c r="E77" i="3"/>
  <c r="D77" i="3"/>
  <c r="B77" i="3"/>
  <c r="EL76" i="3"/>
  <c r="EM76" i="3" s="1"/>
  <c r="EJ76" i="3"/>
  <c r="EK76" i="3" s="1"/>
  <c r="EH76" i="3"/>
  <c r="EI76" i="3" s="1"/>
  <c r="EF76" i="3"/>
  <c r="EG76" i="3" s="1"/>
  <c r="EB76" i="3"/>
  <c r="EC76" i="3" s="1"/>
  <c r="DZ76" i="3"/>
  <c r="EA76" i="3" s="1"/>
  <c r="DX76" i="3"/>
  <c r="DY76" i="3" s="1"/>
  <c r="DV76" i="3"/>
  <c r="DW76" i="3" s="1"/>
  <c r="DT76" i="3"/>
  <c r="DU76" i="3" s="1"/>
  <c r="DR76" i="3"/>
  <c r="DS76" i="3" s="1"/>
  <c r="DP76" i="3"/>
  <c r="DQ76" i="3" s="1"/>
  <c r="DN76" i="3"/>
  <c r="DO76" i="3" s="1"/>
  <c r="DL76" i="3"/>
  <c r="DM76" i="3" s="1"/>
  <c r="DJ76" i="3"/>
  <c r="DK76" i="3" s="1"/>
  <c r="DH76" i="3"/>
  <c r="DI76" i="3" s="1"/>
  <c r="DD76" i="3"/>
  <c r="DE76" i="3" s="1"/>
  <c r="DB76" i="3"/>
  <c r="DC76" i="3" s="1"/>
  <c r="CZ76" i="3"/>
  <c r="DA76" i="3" s="1"/>
  <c r="CX76" i="3"/>
  <c r="CY76" i="3" s="1"/>
  <c r="CV76" i="3"/>
  <c r="CW76" i="3" s="1"/>
  <c r="CT76" i="3"/>
  <c r="CU76" i="3" s="1"/>
  <c r="CR76" i="3"/>
  <c r="CS76" i="3" s="1"/>
  <c r="CP76" i="3"/>
  <c r="CQ76" i="3" s="1"/>
  <c r="CN76" i="3"/>
  <c r="CO76" i="3" s="1"/>
  <c r="CL76" i="3"/>
  <c r="CM76" i="3" s="1"/>
  <c r="CJ76" i="3"/>
  <c r="CK76" i="3" s="1"/>
  <c r="CI76" i="3"/>
  <c r="CF76" i="3"/>
  <c r="CG76" i="3" s="1"/>
  <c r="CA76" i="3"/>
  <c r="CB76" i="3" s="1"/>
  <c r="BY76" i="3"/>
  <c r="BZ76" i="3" s="1"/>
  <c r="BW76" i="3"/>
  <c r="BX76" i="3" s="1"/>
  <c r="BR76" i="3"/>
  <c r="BM76" i="3"/>
  <c r="BN76" i="3" s="1"/>
  <c r="BI76" i="3"/>
  <c r="BJ76" i="3" s="1"/>
  <c r="AB76" i="3"/>
  <c r="K76" i="3"/>
  <c r="J76" i="3"/>
  <c r="I76" i="3"/>
  <c r="H76" i="3"/>
  <c r="G76" i="3"/>
  <c r="F76" i="3"/>
  <c r="E76" i="3"/>
  <c r="D76" i="3"/>
  <c r="B76" i="3"/>
  <c r="EL75" i="3"/>
  <c r="EM75" i="3" s="1"/>
  <c r="EJ75" i="3"/>
  <c r="EK75" i="3" s="1"/>
  <c r="EH75" i="3"/>
  <c r="EI75" i="3" s="1"/>
  <c r="EF75" i="3"/>
  <c r="EG75" i="3" s="1"/>
  <c r="EB75" i="3"/>
  <c r="EC75" i="3" s="1"/>
  <c r="DZ75" i="3"/>
  <c r="EA75" i="3" s="1"/>
  <c r="DX75" i="3"/>
  <c r="DY75" i="3" s="1"/>
  <c r="DV75" i="3"/>
  <c r="DW75" i="3" s="1"/>
  <c r="DT75" i="3"/>
  <c r="DU75" i="3" s="1"/>
  <c r="DR75" i="3"/>
  <c r="DS75" i="3" s="1"/>
  <c r="DP75" i="3"/>
  <c r="DQ75" i="3" s="1"/>
  <c r="DN75" i="3"/>
  <c r="DO75" i="3" s="1"/>
  <c r="DL75" i="3"/>
  <c r="DM75" i="3" s="1"/>
  <c r="DJ75" i="3"/>
  <c r="DK75" i="3" s="1"/>
  <c r="DH75" i="3"/>
  <c r="DI75" i="3" s="1"/>
  <c r="DD75" i="3"/>
  <c r="DE75" i="3" s="1"/>
  <c r="DB75" i="3"/>
  <c r="DC75" i="3" s="1"/>
  <c r="CZ75" i="3"/>
  <c r="DA75" i="3" s="1"/>
  <c r="CX75" i="3"/>
  <c r="CY75" i="3" s="1"/>
  <c r="CV75" i="3"/>
  <c r="CW75" i="3" s="1"/>
  <c r="CT75" i="3"/>
  <c r="CU75" i="3" s="1"/>
  <c r="CR75" i="3"/>
  <c r="CS75" i="3" s="1"/>
  <c r="CP75" i="3"/>
  <c r="CQ75" i="3" s="1"/>
  <c r="CN75" i="3"/>
  <c r="CO75" i="3" s="1"/>
  <c r="CL75" i="3"/>
  <c r="CM75" i="3" s="1"/>
  <c r="CJ75" i="3"/>
  <c r="CK75" i="3" s="1"/>
  <c r="CI75" i="3"/>
  <c r="CF75" i="3"/>
  <c r="CG75" i="3" s="1"/>
  <c r="CA75" i="3"/>
  <c r="CB75" i="3" s="1"/>
  <c r="BY75" i="3"/>
  <c r="BZ75" i="3" s="1"/>
  <c r="BW75" i="3"/>
  <c r="BX75" i="3" s="1"/>
  <c r="BR75" i="3"/>
  <c r="BM75" i="3"/>
  <c r="BN75" i="3" s="1"/>
  <c r="BI75" i="3"/>
  <c r="BJ75" i="3" s="1"/>
  <c r="AB75" i="3"/>
  <c r="K75" i="3"/>
  <c r="J75" i="3"/>
  <c r="I75" i="3"/>
  <c r="H75" i="3"/>
  <c r="G75" i="3"/>
  <c r="F75" i="3"/>
  <c r="E75" i="3"/>
  <c r="D75" i="3"/>
  <c r="B75" i="3"/>
  <c r="EL74" i="3"/>
  <c r="EM74" i="3" s="1"/>
  <c r="EJ74" i="3"/>
  <c r="EK74" i="3" s="1"/>
  <c r="EH74" i="3"/>
  <c r="EI74" i="3" s="1"/>
  <c r="EF74" i="3"/>
  <c r="EG74" i="3" s="1"/>
  <c r="EB74" i="3"/>
  <c r="EC74" i="3" s="1"/>
  <c r="DZ74" i="3"/>
  <c r="EA74" i="3" s="1"/>
  <c r="DX74" i="3"/>
  <c r="DY74" i="3" s="1"/>
  <c r="DV74" i="3"/>
  <c r="DW74" i="3" s="1"/>
  <c r="DT74" i="3"/>
  <c r="DU74" i="3" s="1"/>
  <c r="DR74" i="3"/>
  <c r="DS74" i="3" s="1"/>
  <c r="DP74" i="3"/>
  <c r="DQ74" i="3" s="1"/>
  <c r="DN74" i="3"/>
  <c r="DO74" i="3" s="1"/>
  <c r="DL74" i="3"/>
  <c r="DM74" i="3" s="1"/>
  <c r="DJ74" i="3"/>
  <c r="DK74" i="3" s="1"/>
  <c r="DH74" i="3"/>
  <c r="DI74" i="3" s="1"/>
  <c r="DD74" i="3"/>
  <c r="DE74" i="3" s="1"/>
  <c r="DB74" i="3"/>
  <c r="DC74" i="3" s="1"/>
  <c r="CZ74" i="3"/>
  <c r="DA74" i="3" s="1"/>
  <c r="CX74" i="3"/>
  <c r="CY74" i="3" s="1"/>
  <c r="CV74" i="3"/>
  <c r="CW74" i="3" s="1"/>
  <c r="CT74" i="3"/>
  <c r="CU74" i="3" s="1"/>
  <c r="CR74" i="3"/>
  <c r="CS74" i="3" s="1"/>
  <c r="CP74" i="3"/>
  <c r="CQ74" i="3" s="1"/>
  <c r="CN74" i="3"/>
  <c r="CO74" i="3" s="1"/>
  <c r="CL74" i="3"/>
  <c r="CM74" i="3" s="1"/>
  <c r="CJ74" i="3"/>
  <c r="CK74" i="3" s="1"/>
  <c r="CI74" i="3"/>
  <c r="CF74" i="3"/>
  <c r="CG74" i="3" s="1"/>
  <c r="CA74" i="3"/>
  <c r="CB74" i="3" s="1"/>
  <c r="BY74" i="3"/>
  <c r="BZ74" i="3" s="1"/>
  <c r="BW74" i="3"/>
  <c r="BX74" i="3" s="1"/>
  <c r="BR74" i="3"/>
  <c r="BM74" i="3"/>
  <c r="BN74" i="3" s="1"/>
  <c r="BI74" i="3"/>
  <c r="BJ74" i="3" s="1"/>
  <c r="AB74" i="3"/>
  <c r="K74" i="3"/>
  <c r="J74" i="3"/>
  <c r="I74" i="3"/>
  <c r="H74" i="3"/>
  <c r="G74" i="3"/>
  <c r="F74" i="3"/>
  <c r="E74" i="3"/>
  <c r="D74" i="3"/>
  <c r="B74" i="3"/>
  <c r="EL73" i="3"/>
  <c r="EM73" i="3" s="1"/>
  <c r="EJ73" i="3"/>
  <c r="EK73" i="3" s="1"/>
  <c r="EH73" i="3"/>
  <c r="EI73" i="3" s="1"/>
  <c r="EF73" i="3"/>
  <c r="EG73" i="3" s="1"/>
  <c r="EB73" i="3"/>
  <c r="EC73" i="3" s="1"/>
  <c r="DZ73" i="3"/>
  <c r="EA73" i="3" s="1"/>
  <c r="DX73" i="3"/>
  <c r="DY73" i="3" s="1"/>
  <c r="DV73" i="3"/>
  <c r="DW73" i="3" s="1"/>
  <c r="DT73" i="3"/>
  <c r="DU73" i="3" s="1"/>
  <c r="DR73" i="3"/>
  <c r="DS73" i="3" s="1"/>
  <c r="DP73" i="3"/>
  <c r="DQ73" i="3" s="1"/>
  <c r="DN73" i="3"/>
  <c r="DO73" i="3" s="1"/>
  <c r="DL73" i="3"/>
  <c r="DM73" i="3" s="1"/>
  <c r="DJ73" i="3"/>
  <c r="DK73" i="3" s="1"/>
  <c r="DH73" i="3"/>
  <c r="DI73" i="3" s="1"/>
  <c r="DD73" i="3"/>
  <c r="DE73" i="3" s="1"/>
  <c r="DB73" i="3"/>
  <c r="DC73" i="3" s="1"/>
  <c r="CZ73" i="3"/>
  <c r="DA73" i="3" s="1"/>
  <c r="CX73" i="3"/>
  <c r="CY73" i="3" s="1"/>
  <c r="CV73" i="3"/>
  <c r="CW73" i="3" s="1"/>
  <c r="CT73" i="3"/>
  <c r="CU73" i="3" s="1"/>
  <c r="CR73" i="3"/>
  <c r="CS73" i="3" s="1"/>
  <c r="CP73" i="3"/>
  <c r="CQ73" i="3" s="1"/>
  <c r="CN73" i="3"/>
  <c r="CO73" i="3" s="1"/>
  <c r="CL73" i="3"/>
  <c r="CM73" i="3" s="1"/>
  <c r="CJ73" i="3"/>
  <c r="CK73" i="3" s="1"/>
  <c r="CI73" i="3"/>
  <c r="CF73" i="3"/>
  <c r="CG73" i="3" s="1"/>
  <c r="CA73" i="3"/>
  <c r="CB73" i="3" s="1"/>
  <c r="BY73" i="3"/>
  <c r="BZ73" i="3" s="1"/>
  <c r="BW73" i="3"/>
  <c r="BX73" i="3" s="1"/>
  <c r="BR73" i="3"/>
  <c r="BM73" i="3"/>
  <c r="BN73" i="3" s="1"/>
  <c r="BI73" i="3"/>
  <c r="BJ73" i="3" s="1"/>
  <c r="AB73" i="3"/>
  <c r="K73" i="3"/>
  <c r="J73" i="3"/>
  <c r="I73" i="3"/>
  <c r="H73" i="3"/>
  <c r="G73" i="3"/>
  <c r="F73" i="3"/>
  <c r="E73" i="3"/>
  <c r="D73" i="3"/>
  <c r="B73" i="3"/>
  <c r="EL72" i="3"/>
  <c r="EM72" i="3" s="1"/>
  <c r="EJ72" i="3"/>
  <c r="EK72" i="3" s="1"/>
  <c r="EH72" i="3"/>
  <c r="EI72" i="3" s="1"/>
  <c r="EF72" i="3"/>
  <c r="EG72" i="3" s="1"/>
  <c r="EB72" i="3"/>
  <c r="EC72" i="3" s="1"/>
  <c r="DZ72" i="3"/>
  <c r="EA72" i="3" s="1"/>
  <c r="DX72" i="3"/>
  <c r="DY72" i="3" s="1"/>
  <c r="DV72" i="3"/>
  <c r="DW72" i="3" s="1"/>
  <c r="DT72" i="3"/>
  <c r="DU72" i="3" s="1"/>
  <c r="DR72" i="3"/>
  <c r="DS72" i="3" s="1"/>
  <c r="DP72" i="3"/>
  <c r="DQ72" i="3" s="1"/>
  <c r="DN72" i="3"/>
  <c r="DO72" i="3" s="1"/>
  <c r="DL72" i="3"/>
  <c r="DM72" i="3" s="1"/>
  <c r="DJ72" i="3"/>
  <c r="DK72" i="3" s="1"/>
  <c r="DH72" i="3"/>
  <c r="DI72" i="3" s="1"/>
  <c r="DD72" i="3"/>
  <c r="DE72" i="3" s="1"/>
  <c r="DB72" i="3"/>
  <c r="DC72" i="3" s="1"/>
  <c r="CZ72" i="3"/>
  <c r="DA72" i="3" s="1"/>
  <c r="CX72" i="3"/>
  <c r="CY72" i="3" s="1"/>
  <c r="CV72" i="3"/>
  <c r="CW72" i="3" s="1"/>
  <c r="CT72" i="3"/>
  <c r="CU72" i="3" s="1"/>
  <c r="CR72" i="3"/>
  <c r="CS72" i="3" s="1"/>
  <c r="CP72" i="3"/>
  <c r="CQ72" i="3" s="1"/>
  <c r="CN72" i="3"/>
  <c r="CO72" i="3" s="1"/>
  <c r="CL72" i="3"/>
  <c r="CM72" i="3" s="1"/>
  <c r="CJ72" i="3"/>
  <c r="CK72" i="3" s="1"/>
  <c r="CI72" i="3"/>
  <c r="CF72" i="3"/>
  <c r="CG72" i="3" s="1"/>
  <c r="CA72" i="3"/>
  <c r="CB72" i="3" s="1"/>
  <c r="BY72" i="3"/>
  <c r="BZ72" i="3" s="1"/>
  <c r="BW72" i="3"/>
  <c r="BX72" i="3" s="1"/>
  <c r="BR72" i="3"/>
  <c r="BM72" i="3"/>
  <c r="BN72" i="3" s="1"/>
  <c r="BI72" i="3"/>
  <c r="BJ72" i="3" s="1"/>
  <c r="AB72" i="3"/>
  <c r="K72" i="3"/>
  <c r="J72" i="3"/>
  <c r="I72" i="3"/>
  <c r="H72" i="3"/>
  <c r="G72" i="3"/>
  <c r="F72" i="3"/>
  <c r="E72" i="3"/>
  <c r="D72" i="3"/>
  <c r="B72" i="3"/>
  <c r="EL71" i="3"/>
  <c r="EM71" i="3" s="1"/>
  <c r="EJ71" i="3"/>
  <c r="EK71" i="3" s="1"/>
  <c r="EH71" i="3"/>
  <c r="EI71" i="3" s="1"/>
  <c r="EF71" i="3"/>
  <c r="EG71" i="3" s="1"/>
  <c r="EB71" i="3"/>
  <c r="EC71" i="3" s="1"/>
  <c r="DZ71" i="3"/>
  <c r="EA71" i="3" s="1"/>
  <c r="DX71" i="3"/>
  <c r="DY71" i="3" s="1"/>
  <c r="DV71" i="3"/>
  <c r="DW71" i="3" s="1"/>
  <c r="DT71" i="3"/>
  <c r="DU71" i="3" s="1"/>
  <c r="DR71" i="3"/>
  <c r="DS71" i="3" s="1"/>
  <c r="DP71" i="3"/>
  <c r="DQ71" i="3" s="1"/>
  <c r="DN71" i="3"/>
  <c r="DO71" i="3" s="1"/>
  <c r="DL71" i="3"/>
  <c r="DM71" i="3" s="1"/>
  <c r="DJ71" i="3"/>
  <c r="DK71" i="3" s="1"/>
  <c r="DH71" i="3"/>
  <c r="DI71" i="3" s="1"/>
  <c r="DD71" i="3"/>
  <c r="DE71" i="3" s="1"/>
  <c r="DB71" i="3"/>
  <c r="DC71" i="3" s="1"/>
  <c r="CZ71" i="3"/>
  <c r="DA71" i="3" s="1"/>
  <c r="CX71" i="3"/>
  <c r="CY71" i="3" s="1"/>
  <c r="CV71" i="3"/>
  <c r="CW71" i="3" s="1"/>
  <c r="CT71" i="3"/>
  <c r="CU71" i="3" s="1"/>
  <c r="CR71" i="3"/>
  <c r="CS71" i="3" s="1"/>
  <c r="CP71" i="3"/>
  <c r="CQ71" i="3" s="1"/>
  <c r="CN71" i="3"/>
  <c r="CO71" i="3" s="1"/>
  <c r="CL71" i="3"/>
  <c r="CM71" i="3" s="1"/>
  <c r="CJ71" i="3"/>
  <c r="CK71" i="3" s="1"/>
  <c r="CI71" i="3"/>
  <c r="CF71" i="3"/>
  <c r="CG71" i="3" s="1"/>
  <c r="CA71" i="3"/>
  <c r="CB71" i="3" s="1"/>
  <c r="BY71" i="3"/>
  <c r="BZ71" i="3" s="1"/>
  <c r="BW71" i="3"/>
  <c r="BX71" i="3" s="1"/>
  <c r="BR71" i="3"/>
  <c r="BM71" i="3"/>
  <c r="BN71" i="3" s="1"/>
  <c r="BI71" i="3"/>
  <c r="BJ71" i="3" s="1"/>
  <c r="AB71" i="3"/>
  <c r="K71" i="3"/>
  <c r="J71" i="3"/>
  <c r="I71" i="3"/>
  <c r="H71" i="3"/>
  <c r="G71" i="3"/>
  <c r="F71" i="3"/>
  <c r="E71" i="3"/>
  <c r="D71" i="3"/>
  <c r="B71" i="3"/>
  <c r="EL70" i="3"/>
  <c r="EM70" i="3" s="1"/>
  <c r="EJ70" i="3"/>
  <c r="EK70" i="3" s="1"/>
  <c r="EH70" i="3"/>
  <c r="EI70" i="3" s="1"/>
  <c r="EF70" i="3"/>
  <c r="EG70" i="3" s="1"/>
  <c r="EB70" i="3"/>
  <c r="EC70" i="3" s="1"/>
  <c r="DZ70" i="3"/>
  <c r="EA70" i="3" s="1"/>
  <c r="DX70" i="3"/>
  <c r="DY70" i="3" s="1"/>
  <c r="DV70" i="3"/>
  <c r="DW70" i="3" s="1"/>
  <c r="DT70" i="3"/>
  <c r="DU70" i="3" s="1"/>
  <c r="DR70" i="3"/>
  <c r="DS70" i="3" s="1"/>
  <c r="DP70" i="3"/>
  <c r="DQ70" i="3" s="1"/>
  <c r="DN70" i="3"/>
  <c r="DO70" i="3" s="1"/>
  <c r="DL70" i="3"/>
  <c r="DM70" i="3" s="1"/>
  <c r="DJ70" i="3"/>
  <c r="DK70" i="3" s="1"/>
  <c r="DH70" i="3"/>
  <c r="DI70" i="3" s="1"/>
  <c r="DD70" i="3"/>
  <c r="DE70" i="3" s="1"/>
  <c r="DB70" i="3"/>
  <c r="DC70" i="3" s="1"/>
  <c r="CZ70" i="3"/>
  <c r="DA70" i="3" s="1"/>
  <c r="CX70" i="3"/>
  <c r="CY70" i="3" s="1"/>
  <c r="CV70" i="3"/>
  <c r="CW70" i="3" s="1"/>
  <c r="CT70" i="3"/>
  <c r="CU70" i="3" s="1"/>
  <c r="CR70" i="3"/>
  <c r="CS70" i="3" s="1"/>
  <c r="CP70" i="3"/>
  <c r="CQ70" i="3" s="1"/>
  <c r="CN70" i="3"/>
  <c r="CO70" i="3" s="1"/>
  <c r="CL70" i="3"/>
  <c r="CM70" i="3" s="1"/>
  <c r="CJ70" i="3"/>
  <c r="CK70" i="3" s="1"/>
  <c r="CI70" i="3"/>
  <c r="CF70" i="3"/>
  <c r="CG70" i="3" s="1"/>
  <c r="CA70" i="3"/>
  <c r="CB70" i="3" s="1"/>
  <c r="BY70" i="3"/>
  <c r="BZ70" i="3" s="1"/>
  <c r="BW70" i="3"/>
  <c r="BX70" i="3" s="1"/>
  <c r="BR70" i="3"/>
  <c r="BM70" i="3"/>
  <c r="BN70" i="3" s="1"/>
  <c r="BI70" i="3"/>
  <c r="BJ70" i="3" s="1"/>
  <c r="AB70" i="3"/>
  <c r="K70" i="3"/>
  <c r="J70" i="3"/>
  <c r="I70" i="3"/>
  <c r="H70" i="3"/>
  <c r="G70" i="3"/>
  <c r="F70" i="3"/>
  <c r="E70" i="3"/>
  <c r="D70" i="3"/>
  <c r="B70" i="3"/>
  <c r="EL69" i="3"/>
  <c r="EM69" i="3" s="1"/>
  <c r="EJ69" i="3"/>
  <c r="EK69" i="3" s="1"/>
  <c r="EH69" i="3"/>
  <c r="EI69" i="3" s="1"/>
  <c r="EF69" i="3"/>
  <c r="EG69" i="3" s="1"/>
  <c r="EB69" i="3"/>
  <c r="EC69" i="3" s="1"/>
  <c r="DZ69" i="3"/>
  <c r="EA69" i="3" s="1"/>
  <c r="DX69" i="3"/>
  <c r="DY69" i="3" s="1"/>
  <c r="DV69" i="3"/>
  <c r="DW69" i="3" s="1"/>
  <c r="DT69" i="3"/>
  <c r="DU69" i="3" s="1"/>
  <c r="DR69" i="3"/>
  <c r="DS69" i="3" s="1"/>
  <c r="DP69" i="3"/>
  <c r="DQ69" i="3" s="1"/>
  <c r="DN69" i="3"/>
  <c r="DO69" i="3" s="1"/>
  <c r="DL69" i="3"/>
  <c r="DM69" i="3" s="1"/>
  <c r="DJ69" i="3"/>
  <c r="DK69" i="3" s="1"/>
  <c r="DH69" i="3"/>
  <c r="DI69" i="3" s="1"/>
  <c r="DD69" i="3"/>
  <c r="DE69" i="3" s="1"/>
  <c r="DB69" i="3"/>
  <c r="DC69" i="3" s="1"/>
  <c r="CZ69" i="3"/>
  <c r="DA69" i="3" s="1"/>
  <c r="CX69" i="3"/>
  <c r="CY69" i="3" s="1"/>
  <c r="CV69" i="3"/>
  <c r="CW69" i="3" s="1"/>
  <c r="CT69" i="3"/>
  <c r="CU69" i="3" s="1"/>
  <c r="CR69" i="3"/>
  <c r="CS69" i="3" s="1"/>
  <c r="CP69" i="3"/>
  <c r="CQ69" i="3" s="1"/>
  <c r="CN69" i="3"/>
  <c r="CO69" i="3" s="1"/>
  <c r="CL69" i="3"/>
  <c r="CM69" i="3" s="1"/>
  <c r="CJ69" i="3"/>
  <c r="CK69" i="3" s="1"/>
  <c r="CI69" i="3"/>
  <c r="CF69" i="3"/>
  <c r="CG69" i="3" s="1"/>
  <c r="CA69" i="3"/>
  <c r="CB69" i="3" s="1"/>
  <c r="BY69" i="3"/>
  <c r="BZ69" i="3" s="1"/>
  <c r="BW69" i="3"/>
  <c r="BX69" i="3" s="1"/>
  <c r="BR69" i="3"/>
  <c r="BM69" i="3"/>
  <c r="BN69" i="3" s="1"/>
  <c r="BI69" i="3"/>
  <c r="BJ69" i="3" s="1"/>
  <c r="AB69" i="3"/>
  <c r="K69" i="3"/>
  <c r="J69" i="3"/>
  <c r="I69" i="3"/>
  <c r="H69" i="3"/>
  <c r="G69" i="3"/>
  <c r="F69" i="3"/>
  <c r="E69" i="3"/>
  <c r="D69" i="3"/>
  <c r="B69" i="3"/>
  <c r="EL68" i="3"/>
  <c r="EM68" i="3" s="1"/>
  <c r="EJ68" i="3"/>
  <c r="EK68" i="3" s="1"/>
  <c r="EH68" i="3"/>
  <c r="EI68" i="3" s="1"/>
  <c r="EF68" i="3"/>
  <c r="EG68" i="3" s="1"/>
  <c r="EB68" i="3"/>
  <c r="EC68" i="3" s="1"/>
  <c r="DZ68" i="3"/>
  <c r="EA68" i="3" s="1"/>
  <c r="DX68" i="3"/>
  <c r="DY68" i="3" s="1"/>
  <c r="DV68" i="3"/>
  <c r="DW68" i="3" s="1"/>
  <c r="DT68" i="3"/>
  <c r="DU68" i="3" s="1"/>
  <c r="DR68" i="3"/>
  <c r="DS68" i="3" s="1"/>
  <c r="DP68" i="3"/>
  <c r="DQ68" i="3" s="1"/>
  <c r="DN68" i="3"/>
  <c r="DO68" i="3" s="1"/>
  <c r="DL68" i="3"/>
  <c r="DM68" i="3" s="1"/>
  <c r="DJ68" i="3"/>
  <c r="DK68" i="3" s="1"/>
  <c r="DH68" i="3"/>
  <c r="DI68" i="3" s="1"/>
  <c r="DD68" i="3"/>
  <c r="DE68" i="3" s="1"/>
  <c r="DB68" i="3"/>
  <c r="DC68" i="3" s="1"/>
  <c r="CZ68" i="3"/>
  <c r="DA68" i="3" s="1"/>
  <c r="CX68" i="3"/>
  <c r="CY68" i="3" s="1"/>
  <c r="CV68" i="3"/>
  <c r="CW68" i="3" s="1"/>
  <c r="CT68" i="3"/>
  <c r="CU68" i="3" s="1"/>
  <c r="CR68" i="3"/>
  <c r="CS68" i="3" s="1"/>
  <c r="CP68" i="3"/>
  <c r="CQ68" i="3" s="1"/>
  <c r="CN68" i="3"/>
  <c r="CO68" i="3" s="1"/>
  <c r="CL68" i="3"/>
  <c r="CM68" i="3" s="1"/>
  <c r="CJ68" i="3"/>
  <c r="CK68" i="3" s="1"/>
  <c r="CI68" i="3"/>
  <c r="CF68" i="3"/>
  <c r="CG68" i="3" s="1"/>
  <c r="CA68" i="3"/>
  <c r="CB68" i="3" s="1"/>
  <c r="BY68" i="3"/>
  <c r="BZ68" i="3" s="1"/>
  <c r="BW68" i="3"/>
  <c r="BX68" i="3" s="1"/>
  <c r="BR68" i="3"/>
  <c r="BM68" i="3"/>
  <c r="BN68" i="3" s="1"/>
  <c r="BI68" i="3"/>
  <c r="BJ68" i="3" s="1"/>
  <c r="AB68" i="3"/>
  <c r="K68" i="3"/>
  <c r="J68" i="3"/>
  <c r="I68" i="3"/>
  <c r="H68" i="3"/>
  <c r="G68" i="3"/>
  <c r="F68" i="3"/>
  <c r="E68" i="3"/>
  <c r="D68" i="3"/>
  <c r="B68" i="3"/>
  <c r="EL67" i="3"/>
  <c r="EM67" i="3" s="1"/>
  <c r="EJ67" i="3"/>
  <c r="EK67" i="3" s="1"/>
  <c r="EH67" i="3"/>
  <c r="EI67" i="3" s="1"/>
  <c r="EF67" i="3"/>
  <c r="EG67" i="3" s="1"/>
  <c r="EB67" i="3"/>
  <c r="EC67" i="3" s="1"/>
  <c r="DZ67" i="3"/>
  <c r="EA67" i="3" s="1"/>
  <c r="DX67" i="3"/>
  <c r="DY67" i="3" s="1"/>
  <c r="DV67" i="3"/>
  <c r="DW67" i="3" s="1"/>
  <c r="DT67" i="3"/>
  <c r="DU67" i="3" s="1"/>
  <c r="DR67" i="3"/>
  <c r="DS67" i="3" s="1"/>
  <c r="DP67" i="3"/>
  <c r="DQ67" i="3" s="1"/>
  <c r="DN67" i="3"/>
  <c r="DO67" i="3" s="1"/>
  <c r="DL67" i="3"/>
  <c r="DM67" i="3" s="1"/>
  <c r="DJ67" i="3"/>
  <c r="DK67" i="3" s="1"/>
  <c r="DH67" i="3"/>
  <c r="DI67" i="3" s="1"/>
  <c r="DD67" i="3"/>
  <c r="DE67" i="3" s="1"/>
  <c r="DB67" i="3"/>
  <c r="DC67" i="3" s="1"/>
  <c r="CZ67" i="3"/>
  <c r="DA67" i="3" s="1"/>
  <c r="CX67" i="3"/>
  <c r="CY67" i="3" s="1"/>
  <c r="CV67" i="3"/>
  <c r="CW67" i="3" s="1"/>
  <c r="CT67" i="3"/>
  <c r="CU67" i="3" s="1"/>
  <c r="CR67" i="3"/>
  <c r="CS67" i="3" s="1"/>
  <c r="CP67" i="3"/>
  <c r="CQ67" i="3" s="1"/>
  <c r="CN67" i="3"/>
  <c r="CO67" i="3" s="1"/>
  <c r="CL67" i="3"/>
  <c r="CM67" i="3" s="1"/>
  <c r="CJ67" i="3"/>
  <c r="CK67" i="3" s="1"/>
  <c r="CI67" i="3"/>
  <c r="CF67" i="3"/>
  <c r="CG67" i="3" s="1"/>
  <c r="CA67" i="3"/>
  <c r="CB67" i="3" s="1"/>
  <c r="BY67" i="3"/>
  <c r="BZ67" i="3" s="1"/>
  <c r="BW67" i="3"/>
  <c r="BX67" i="3" s="1"/>
  <c r="BR67" i="3"/>
  <c r="BM67" i="3"/>
  <c r="BN67" i="3" s="1"/>
  <c r="BI67" i="3"/>
  <c r="BJ67" i="3" s="1"/>
  <c r="AB67" i="3"/>
  <c r="K67" i="3"/>
  <c r="J67" i="3"/>
  <c r="I67" i="3"/>
  <c r="H67" i="3"/>
  <c r="G67" i="3"/>
  <c r="F67" i="3"/>
  <c r="E67" i="3"/>
  <c r="D67" i="3"/>
  <c r="B67" i="3"/>
  <c r="EL66" i="3"/>
  <c r="EM66" i="3" s="1"/>
  <c r="EJ66" i="3"/>
  <c r="EK66" i="3" s="1"/>
  <c r="EH66" i="3"/>
  <c r="EI66" i="3" s="1"/>
  <c r="EF66" i="3"/>
  <c r="EG66" i="3" s="1"/>
  <c r="EB66" i="3"/>
  <c r="EC66" i="3" s="1"/>
  <c r="DZ66" i="3"/>
  <c r="EA66" i="3" s="1"/>
  <c r="DX66" i="3"/>
  <c r="DY66" i="3" s="1"/>
  <c r="DV66" i="3"/>
  <c r="DW66" i="3" s="1"/>
  <c r="DT66" i="3"/>
  <c r="DU66" i="3" s="1"/>
  <c r="DR66" i="3"/>
  <c r="DS66" i="3" s="1"/>
  <c r="DP66" i="3"/>
  <c r="DQ66" i="3" s="1"/>
  <c r="DN66" i="3"/>
  <c r="DO66" i="3" s="1"/>
  <c r="DL66" i="3"/>
  <c r="DM66" i="3" s="1"/>
  <c r="DJ66" i="3"/>
  <c r="DK66" i="3" s="1"/>
  <c r="DH66" i="3"/>
  <c r="DI66" i="3" s="1"/>
  <c r="DD66" i="3"/>
  <c r="DE66" i="3" s="1"/>
  <c r="DB66" i="3"/>
  <c r="DC66" i="3" s="1"/>
  <c r="CZ66" i="3"/>
  <c r="DA66" i="3" s="1"/>
  <c r="CX66" i="3"/>
  <c r="CY66" i="3" s="1"/>
  <c r="CV66" i="3"/>
  <c r="CW66" i="3" s="1"/>
  <c r="CT66" i="3"/>
  <c r="CU66" i="3" s="1"/>
  <c r="CR66" i="3"/>
  <c r="CS66" i="3" s="1"/>
  <c r="CP66" i="3"/>
  <c r="CQ66" i="3" s="1"/>
  <c r="CN66" i="3"/>
  <c r="CO66" i="3" s="1"/>
  <c r="CL66" i="3"/>
  <c r="CM66" i="3" s="1"/>
  <c r="CJ66" i="3"/>
  <c r="CK66" i="3" s="1"/>
  <c r="CI66" i="3"/>
  <c r="CF66" i="3"/>
  <c r="CG66" i="3" s="1"/>
  <c r="CA66" i="3"/>
  <c r="CB66" i="3" s="1"/>
  <c r="BY66" i="3"/>
  <c r="BZ66" i="3" s="1"/>
  <c r="BW66" i="3"/>
  <c r="BX66" i="3" s="1"/>
  <c r="BR66" i="3"/>
  <c r="BM66" i="3"/>
  <c r="BN66" i="3" s="1"/>
  <c r="BI66" i="3"/>
  <c r="BJ66" i="3" s="1"/>
  <c r="AB66" i="3"/>
  <c r="K66" i="3"/>
  <c r="J66" i="3"/>
  <c r="I66" i="3"/>
  <c r="H66" i="3"/>
  <c r="G66" i="3"/>
  <c r="F66" i="3"/>
  <c r="E66" i="3"/>
  <c r="D66" i="3"/>
  <c r="B66" i="3"/>
  <c r="EL65" i="3"/>
  <c r="EM65" i="3" s="1"/>
  <c r="EJ65" i="3"/>
  <c r="EK65" i="3" s="1"/>
  <c r="EH65" i="3"/>
  <c r="EI65" i="3" s="1"/>
  <c r="EF65" i="3"/>
  <c r="EG65" i="3" s="1"/>
  <c r="EB65" i="3"/>
  <c r="EC65" i="3" s="1"/>
  <c r="DZ65" i="3"/>
  <c r="EA65" i="3" s="1"/>
  <c r="DX65" i="3"/>
  <c r="DY65" i="3" s="1"/>
  <c r="DV65" i="3"/>
  <c r="DW65" i="3" s="1"/>
  <c r="DT65" i="3"/>
  <c r="DU65" i="3" s="1"/>
  <c r="DR65" i="3"/>
  <c r="DS65" i="3" s="1"/>
  <c r="DP65" i="3"/>
  <c r="DQ65" i="3" s="1"/>
  <c r="DN65" i="3"/>
  <c r="DO65" i="3" s="1"/>
  <c r="DL65" i="3"/>
  <c r="DM65" i="3" s="1"/>
  <c r="DJ65" i="3"/>
  <c r="DK65" i="3" s="1"/>
  <c r="DH65" i="3"/>
  <c r="DI65" i="3" s="1"/>
  <c r="DD65" i="3"/>
  <c r="DE65" i="3" s="1"/>
  <c r="DB65" i="3"/>
  <c r="DC65" i="3" s="1"/>
  <c r="CZ65" i="3"/>
  <c r="DA65" i="3" s="1"/>
  <c r="CX65" i="3"/>
  <c r="CY65" i="3" s="1"/>
  <c r="CV65" i="3"/>
  <c r="CW65" i="3" s="1"/>
  <c r="CT65" i="3"/>
  <c r="CU65" i="3" s="1"/>
  <c r="CR65" i="3"/>
  <c r="CS65" i="3" s="1"/>
  <c r="CP65" i="3"/>
  <c r="CQ65" i="3" s="1"/>
  <c r="CN65" i="3"/>
  <c r="CO65" i="3" s="1"/>
  <c r="CL65" i="3"/>
  <c r="CM65" i="3" s="1"/>
  <c r="CJ65" i="3"/>
  <c r="CK65" i="3" s="1"/>
  <c r="CI65" i="3"/>
  <c r="CF65" i="3"/>
  <c r="CG65" i="3" s="1"/>
  <c r="CA65" i="3"/>
  <c r="CB65" i="3" s="1"/>
  <c r="BY65" i="3"/>
  <c r="BZ65" i="3" s="1"/>
  <c r="BW65" i="3"/>
  <c r="BX65" i="3" s="1"/>
  <c r="BR65" i="3"/>
  <c r="BM65" i="3"/>
  <c r="BN65" i="3" s="1"/>
  <c r="BI65" i="3"/>
  <c r="BJ65" i="3" s="1"/>
  <c r="AB65" i="3"/>
  <c r="K65" i="3"/>
  <c r="J65" i="3"/>
  <c r="I65" i="3"/>
  <c r="H65" i="3"/>
  <c r="G65" i="3"/>
  <c r="F65" i="3"/>
  <c r="E65" i="3"/>
  <c r="D65" i="3"/>
  <c r="B65" i="3"/>
  <c r="EL64" i="3"/>
  <c r="EM64" i="3" s="1"/>
  <c r="EJ64" i="3"/>
  <c r="EK64" i="3" s="1"/>
  <c r="EH64" i="3"/>
  <c r="EI64" i="3" s="1"/>
  <c r="EF64" i="3"/>
  <c r="EG64" i="3" s="1"/>
  <c r="EB64" i="3"/>
  <c r="EC64" i="3" s="1"/>
  <c r="DZ64" i="3"/>
  <c r="EA64" i="3" s="1"/>
  <c r="DX64" i="3"/>
  <c r="DY64" i="3" s="1"/>
  <c r="DV64" i="3"/>
  <c r="DW64" i="3" s="1"/>
  <c r="DT64" i="3"/>
  <c r="DU64" i="3" s="1"/>
  <c r="DR64" i="3"/>
  <c r="DS64" i="3" s="1"/>
  <c r="DP64" i="3"/>
  <c r="DQ64" i="3" s="1"/>
  <c r="DN64" i="3"/>
  <c r="DO64" i="3" s="1"/>
  <c r="DL64" i="3"/>
  <c r="DM64" i="3" s="1"/>
  <c r="DJ64" i="3"/>
  <c r="DK64" i="3" s="1"/>
  <c r="DH64" i="3"/>
  <c r="DI64" i="3" s="1"/>
  <c r="DD64" i="3"/>
  <c r="DE64" i="3" s="1"/>
  <c r="DB64" i="3"/>
  <c r="DC64" i="3" s="1"/>
  <c r="CZ64" i="3"/>
  <c r="DA64" i="3" s="1"/>
  <c r="CX64" i="3"/>
  <c r="CY64" i="3" s="1"/>
  <c r="CV64" i="3"/>
  <c r="CW64" i="3" s="1"/>
  <c r="CT64" i="3"/>
  <c r="CU64" i="3" s="1"/>
  <c r="CR64" i="3"/>
  <c r="CS64" i="3" s="1"/>
  <c r="CP64" i="3"/>
  <c r="CQ64" i="3" s="1"/>
  <c r="CN64" i="3"/>
  <c r="CO64" i="3" s="1"/>
  <c r="CL64" i="3"/>
  <c r="CM64" i="3" s="1"/>
  <c r="CJ64" i="3"/>
  <c r="CK64" i="3" s="1"/>
  <c r="CI64" i="3"/>
  <c r="CF64" i="3"/>
  <c r="CG64" i="3" s="1"/>
  <c r="CA64" i="3"/>
  <c r="CB64" i="3" s="1"/>
  <c r="BY64" i="3"/>
  <c r="BZ64" i="3" s="1"/>
  <c r="BW64" i="3"/>
  <c r="BX64" i="3" s="1"/>
  <c r="BR64" i="3"/>
  <c r="BM64" i="3"/>
  <c r="BN64" i="3" s="1"/>
  <c r="BI64" i="3"/>
  <c r="BJ64" i="3" s="1"/>
  <c r="AB64" i="3"/>
  <c r="K64" i="3"/>
  <c r="J64" i="3"/>
  <c r="I64" i="3"/>
  <c r="H64" i="3"/>
  <c r="G64" i="3"/>
  <c r="F64" i="3"/>
  <c r="E64" i="3"/>
  <c r="D64" i="3"/>
  <c r="B64" i="3"/>
  <c r="EL63" i="3"/>
  <c r="EM63" i="3" s="1"/>
  <c r="EJ63" i="3"/>
  <c r="EK63" i="3" s="1"/>
  <c r="EH63" i="3"/>
  <c r="EI63" i="3" s="1"/>
  <c r="EF63" i="3"/>
  <c r="EG63" i="3" s="1"/>
  <c r="EB63" i="3"/>
  <c r="EC63" i="3" s="1"/>
  <c r="DZ63" i="3"/>
  <c r="EA63" i="3" s="1"/>
  <c r="DX63" i="3"/>
  <c r="DY63" i="3" s="1"/>
  <c r="DV63" i="3"/>
  <c r="DW63" i="3" s="1"/>
  <c r="DT63" i="3"/>
  <c r="DU63" i="3" s="1"/>
  <c r="DR63" i="3"/>
  <c r="DS63" i="3" s="1"/>
  <c r="DP63" i="3"/>
  <c r="DQ63" i="3" s="1"/>
  <c r="DN63" i="3"/>
  <c r="DO63" i="3" s="1"/>
  <c r="DL63" i="3"/>
  <c r="DM63" i="3" s="1"/>
  <c r="DJ63" i="3"/>
  <c r="DK63" i="3" s="1"/>
  <c r="DH63" i="3"/>
  <c r="DI63" i="3" s="1"/>
  <c r="DD63" i="3"/>
  <c r="DE63" i="3" s="1"/>
  <c r="DB63" i="3"/>
  <c r="DC63" i="3" s="1"/>
  <c r="CZ63" i="3"/>
  <c r="DA63" i="3" s="1"/>
  <c r="CX63" i="3"/>
  <c r="CY63" i="3" s="1"/>
  <c r="CV63" i="3"/>
  <c r="CW63" i="3" s="1"/>
  <c r="CT63" i="3"/>
  <c r="CU63" i="3" s="1"/>
  <c r="CR63" i="3"/>
  <c r="CS63" i="3" s="1"/>
  <c r="CP63" i="3"/>
  <c r="CQ63" i="3" s="1"/>
  <c r="CN63" i="3"/>
  <c r="CO63" i="3" s="1"/>
  <c r="CL63" i="3"/>
  <c r="CM63" i="3" s="1"/>
  <c r="CJ63" i="3"/>
  <c r="CK63" i="3" s="1"/>
  <c r="CI63" i="3"/>
  <c r="CF63" i="3"/>
  <c r="CG63" i="3" s="1"/>
  <c r="CA63" i="3"/>
  <c r="CB63" i="3" s="1"/>
  <c r="BY63" i="3"/>
  <c r="BZ63" i="3" s="1"/>
  <c r="BW63" i="3"/>
  <c r="BX63" i="3" s="1"/>
  <c r="BR63" i="3"/>
  <c r="BM63" i="3"/>
  <c r="BN63" i="3" s="1"/>
  <c r="BI63" i="3"/>
  <c r="BJ63" i="3" s="1"/>
  <c r="AB63" i="3"/>
  <c r="K63" i="3"/>
  <c r="J63" i="3"/>
  <c r="I63" i="3"/>
  <c r="H63" i="3"/>
  <c r="G63" i="3"/>
  <c r="F63" i="3"/>
  <c r="E63" i="3"/>
  <c r="D63" i="3"/>
  <c r="B63" i="3"/>
  <c r="EL62" i="3"/>
  <c r="EM62" i="3" s="1"/>
  <c r="EJ62" i="3"/>
  <c r="EK62" i="3" s="1"/>
  <c r="EH62" i="3"/>
  <c r="EI62" i="3" s="1"/>
  <c r="EF62" i="3"/>
  <c r="EG62" i="3" s="1"/>
  <c r="EB62" i="3"/>
  <c r="EC62" i="3" s="1"/>
  <c r="DZ62" i="3"/>
  <c r="EA62" i="3" s="1"/>
  <c r="DX62" i="3"/>
  <c r="DY62" i="3" s="1"/>
  <c r="DV62" i="3"/>
  <c r="DW62" i="3" s="1"/>
  <c r="DT62" i="3"/>
  <c r="DU62" i="3" s="1"/>
  <c r="DR62" i="3"/>
  <c r="DS62" i="3" s="1"/>
  <c r="DP62" i="3"/>
  <c r="DQ62" i="3" s="1"/>
  <c r="DN62" i="3"/>
  <c r="DO62" i="3" s="1"/>
  <c r="DL62" i="3"/>
  <c r="DM62" i="3" s="1"/>
  <c r="DJ62" i="3"/>
  <c r="DK62" i="3" s="1"/>
  <c r="DH62" i="3"/>
  <c r="DI62" i="3" s="1"/>
  <c r="DD62" i="3"/>
  <c r="DE62" i="3" s="1"/>
  <c r="DB62" i="3"/>
  <c r="DC62" i="3" s="1"/>
  <c r="CZ62" i="3"/>
  <c r="DA62" i="3" s="1"/>
  <c r="CX62" i="3"/>
  <c r="CY62" i="3" s="1"/>
  <c r="CV62" i="3"/>
  <c r="CW62" i="3" s="1"/>
  <c r="CT62" i="3"/>
  <c r="CU62" i="3" s="1"/>
  <c r="CR62" i="3"/>
  <c r="CS62" i="3" s="1"/>
  <c r="CP62" i="3"/>
  <c r="CQ62" i="3" s="1"/>
  <c r="CN62" i="3"/>
  <c r="CO62" i="3" s="1"/>
  <c r="CL62" i="3"/>
  <c r="CM62" i="3" s="1"/>
  <c r="CJ62" i="3"/>
  <c r="CK62" i="3" s="1"/>
  <c r="CI62" i="3"/>
  <c r="CF62" i="3"/>
  <c r="CG62" i="3" s="1"/>
  <c r="CA62" i="3"/>
  <c r="CB62" i="3" s="1"/>
  <c r="BY62" i="3"/>
  <c r="BZ62" i="3" s="1"/>
  <c r="BW62" i="3"/>
  <c r="BX62" i="3" s="1"/>
  <c r="BR62" i="3"/>
  <c r="BM62" i="3"/>
  <c r="BN62" i="3" s="1"/>
  <c r="BI62" i="3"/>
  <c r="BJ62" i="3" s="1"/>
  <c r="AB62" i="3"/>
  <c r="K62" i="3"/>
  <c r="J62" i="3"/>
  <c r="I62" i="3"/>
  <c r="H62" i="3"/>
  <c r="G62" i="3"/>
  <c r="F62" i="3"/>
  <c r="E62" i="3"/>
  <c r="D62" i="3"/>
  <c r="B62" i="3"/>
  <c r="AK56" i="3"/>
  <c r="AJ56" i="3"/>
  <c r="AI56" i="3"/>
  <c r="AH56" i="3"/>
  <c r="AG56" i="3"/>
  <c r="AF56" i="3"/>
  <c r="AE56" i="3"/>
  <c r="AD56" i="3"/>
  <c r="AC56" i="3"/>
  <c r="AA56" i="3"/>
  <c r="Z56" i="3"/>
  <c r="W56" i="3"/>
  <c r="V56" i="3"/>
  <c r="S56" i="3"/>
  <c r="R56" i="3"/>
  <c r="O56" i="3"/>
  <c r="C56" i="3"/>
  <c r="F28" i="4" s="1"/>
  <c r="EL54" i="3"/>
  <c r="EM54" i="3" s="1"/>
  <c r="EJ54" i="3"/>
  <c r="EK54" i="3" s="1"/>
  <c r="EH54" i="3"/>
  <c r="EI54" i="3" s="1"/>
  <c r="EF54" i="3"/>
  <c r="EG54" i="3" s="1"/>
  <c r="EB54" i="3"/>
  <c r="EC54" i="3" s="1"/>
  <c r="DZ54" i="3"/>
  <c r="EA54" i="3" s="1"/>
  <c r="DX54" i="3"/>
  <c r="DY54" i="3" s="1"/>
  <c r="DV54" i="3"/>
  <c r="DW54" i="3" s="1"/>
  <c r="DT54" i="3"/>
  <c r="DU54" i="3" s="1"/>
  <c r="DR54" i="3"/>
  <c r="DS54" i="3" s="1"/>
  <c r="DP54" i="3"/>
  <c r="DQ54" i="3" s="1"/>
  <c r="DN54" i="3"/>
  <c r="DO54" i="3" s="1"/>
  <c r="DL54" i="3"/>
  <c r="DM54" i="3" s="1"/>
  <c r="DJ54" i="3"/>
  <c r="DK54" i="3" s="1"/>
  <c r="DH54" i="3"/>
  <c r="DI54" i="3" s="1"/>
  <c r="DD54" i="3"/>
  <c r="DE54" i="3" s="1"/>
  <c r="DB54" i="3"/>
  <c r="DC54" i="3" s="1"/>
  <c r="CZ54" i="3"/>
  <c r="DA54" i="3" s="1"/>
  <c r="CX54" i="3"/>
  <c r="CY54" i="3" s="1"/>
  <c r="CV54" i="3"/>
  <c r="CW54" i="3" s="1"/>
  <c r="CT54" i="3"/>
  <c r="CU54" i="3" s="1"/>
  <c r="CR54" i="3"/>
  <c r="CS54" i="3" s="1"/>
  <c r="CP54" i="3"/>
  <c r="CQ54" i="3" s="1"/>
  <c r="CN54" i="3"/>
  <c r="CO54" i="3" s="1"/>
  <c r="CL54" i="3"/>
  <c r="CM54" i="3" s="1"/>
  <c r="CJ54" i="3"/>
  <c r="CK54" i="3" s="1"/>
  <c r="CI54" i="3"/>
  <c r="CF54" i="3"/>
  <c r="CG54" i="3" s="1"/>
  <c r="CA54" i="3"/>
  <c r="CB54" i="3" s="1"/>
  <c r="BY54" i="3"/>
  <c r="BZ54" i="3" s="1"/>
  <c r="BW54" i="3"/>
  <c r="BX54" i="3" s="1"/>
  <c r="BR54" i="3"/>
  <c r="BM54" i="3"/>
  <c r="BN54" i="3" s="1"/>
  <c r="BI54" i="3"/>
  <c r="BJ54" i="3" s="1"/>
  <c r="AB54" i="3"/>
  <c r="K54" i="3"/>
  <c r="J54" i="3"/>
  <c r="I54" i="3"/>
  <c r="H54" i="3"/>
  <c r="G54" i="3"/>
  <c r="F54" i="3"/>
  <c r="E54" i="3"/>
  <c r="D54" i="3"/>
  <c r="B54" i="3"/>
  <c r="EL53" i="3"/>
  <c r="EM53" i="3" s="1"/>
  <c r="EJ53" i="3"/>
  <c r="EK53" i="3" s="1"/>
  <c r="EH53" i="3"/>
  <c r="EI53" i="3" s="1"/>
  <c r="EF53" i="3"/>
  <c r="EG53" i="3" s="1"/>
  <c r="EB53" i="3"/>
  <c r="EC53" i="3" s="1"/>
  <c r="DZ53" i="3"/>
  <c r="EA53" i="3" s="1"/>
  <c r="DX53" i="3"/>
  <c r="DY53" i="3" s="1"/>
  <c r="DV53" i="3"/>
  <c r="DW53" i="3" s="1"/>
  <c r="DT53" i="3"/>
  <c r="DU53" i="3" s="1"/>
  <c r="DR53" i="3"/>
  <c r="DS53" i="3" s="1"/>
  <c r="DP53" i="3"/>
  <c r="DQ53" i="3" s="1"/>
  <c r="DN53" i="3"/>
  <c r="DO53" i="3" s="1"/>
  <c r="DL53" i="3"/>
  <c r="DM53" i="3" s="1"/>
  <c r="DJ53" i="3"/>
  <c r="DK53" i="3" s="1"/>
  <c r="DH53" i="3"/>
  <c r="DI53" i="3" s="1"/>
  <c r="DD53" i="3"/>
  <c r="DE53" i="3" s="1"/>
  <c r="DB53" i="3"/>
  <c r="DC53" i="3" s="1"/>
  <c r="CZ53" i="3"/>
  <c r="DA53" i="3" s="1"/>
  <c r="CX53" i="3"/>
  <c r="CY53" i="3" s="1"/>
  <c r="CV53" i="3"/>
  <c r="CW53" i="3" s="1"/>
  <c r="CT53" i="3"/>
  <c r="CU53" i="3" s="1"/>
  <c r="CR53" i="3"/>
  <c r="CS53" i="3" s="1"/>
  <c r="CP53" i="3"/>
  <c r="CQ53" i="3" s="1"/>
  <c r="CN53" i="3"/>
  <c r="CO53" i="3" s="1"/>
  <c r="CL53" i="3"/>
  <c r="CM53" i="3" s="1"/>
  <c r="CJ53" i="3"/>
  <c r="CK53" i="3" s="1"/>
  <c r="CI53" i="3"/>
  <c r="CF53" i="3"/>
  <c r="CG53" i="3" s="1"/>
  <c r="CA53" i="3"/>
  <c r="CB53" i="3" s="1"/>
  <c r="BY53" i="3"/>
  <c r="BZ53" i="3" s="1"/>
  <c r="BW53" i="3"/>
  <c r="BX53" i="3" s="1"/>
  <c r="BR53" i="3"/>
  <c r="BM53" i="3"/>
  <c r="BN53" i="3" s="1"/>
  <c r="BI53" i="3"/>
  <c r="BJ53" i="3" s="1"/>
  <c r="AB53" i="3"/>
  <c r="K53" i="3"/>
  <c r="J53" i="3"/>
  <c r="I53" i="3"/>
  <c r="H53" i="3"/>
  <c r="G53" i="3"/>
  <c r="F53" i="3"/>
  <c r="E53" i="3"/>
  <c r="D53" i="3"/>
  <c r="B53" i="3"/>
  <c r="EL52" i="3"/>
  <c r="EM52" i="3" s="1"/>
  <c r="EJ52" i="3"/>
  <c r="EK52" i="3" s="1"/>
  <c r="EH52" i="3"/>
  <c r="EI52" i="3" s="1"/>
  <c r="EF52" i="3"/>
  <c r="EG52" i="3" s="1"/>
  <c r="EB52" i="3"/>
  <c r="EC52" i="3" s="1"/>
  <c r="DZ52" i="3"/>
  <c r="EA52" i="3" s="1"/>
  <c r="DX52" i="3"/>
  <c r="DY52" i="3" s="1"/>
  <c r="DV52" i="3"/>
  <c r="DW52" i="3" s="1"/>
  <c r="DT52" i="3"/>
  <c r="DU52" i="3" s="1"/>
  <c r="DR52" i="3"/>
  <c r="DS52" i="3" s="1"/>
  <c r="DP52" i="3"/>
  <c r="DQ52" i="3" s="1"/>
  <c r="DN52" i="3"/>
  <c r="DO52" i="3" s="1"/>
  <c r="DL52" i="3"/>
  <c r="DM52" i="3" s="1"/>
  <c r="DJ52" i="3"/>
  <c r="DK52" i="3" s="1"/>
  <c r="DH52" i="3"/>
  <c r="DI52" i="3" s="1"/>
  <c r="DD52" i="3"/>
  <c r="DE52" i="3" s="1"/>
  <c r="DB52" i="3"/>
  <c r="DC52" i="3" s="1"/>
  <c r="CZ52" i="3"/>
  <c r="DA52" i="3" s="1"/>
  <c r="CX52" i="3"/>
  <c r="CY52" i="3" s="1"/>
  <c r="CV52" i="3"/>
  <c r="CW52" i="3" s="1"/>
  <c r="CT52" i="3"/>
  <c r="CU52" i="3" s="1"/>
  <c r="CR52" i="3"/>
  <c r="CS52" i="3" s="1"/>
  <c r="CP52" i="3"/>
  <c r="CQ52" i="3" s="1"/>
  <c r="CN52" i="3"/>
  <c r="CO52" i="3" s="1"/>
  <c r="CL52" i="3"/>
  <c r="CM52" i="3" s="1"/>
  <c r="CJ52" i="3"/>
  <c r="CK52" i="3" s="1"/>
  <c r="CI52" i="3"/>
  <c r="CF52" i="3"/>
  <c r="CG52" i="3" s="1"/>
  <c r="CA52" i="3"/>
  <c r="CB52" i="3" s="1"/>
  <c r="BY52" i="3"/>
  <c r="BZ52" i="3" s="1"/>
  <c r="BW52" i="3"/>
  <c r="BX52" i="3" s="1"/>
  <c r="BR52" i="3"/>
  <c r="BM52" i="3"/>
  <c r="BN52" i="3" s="1"/>
  <c r="BI52" i="3"/>
  <c r="BJ52" i="3" s="1"/>
  <c r="AB52" i="3"/>
  <c r="K52" i="3"/>
  <c r="J52" i="3"/>
  <c r="I52" i="3"/>
  <c r="H52" i="3"/>
  <c r="G52" i="3"/>
  <c r="F52" i="3"/>
  <c r="E52" i="3"/>
  <c r="D52" i="3"/>
  <c r="B52" i="3"/>
  <c r="EL51" i="3"/>
  <c r="EM51" i="3" s="1"/>
  <c r="EJ51" i="3"/>
  <c r="EK51" i="3" s="1"/>
  <c r="EH51" i="3"/>
  <c r="EI51" i="3" s="1"/>
  <c r="EF51" i="3"/>
  <c r="EG51" i="3" s="1"/>
  <c r="EB51" i="3"/>
  <c r="EC51" i="3" s="1"/>
  <c r="DZ51" i="3"/>
  <c r="EA51" i="3" s="1"/>
  <c r="DX51" i="3"/>
  <c r="DY51" i="3" s="1"/>
  <c r="DV51" i="3"/>
  <c r="DW51" i="3" s="1"/>
  <c r="DT51" i="3"/>
  <c r="DU51" i="3" s="1"/>
  <c r="DR51" i="3"/>
  <c r="DS51" i="3" s="1"/>
  <c r="DP51" i="3"/>
  <c r="DQ51" i="3" s="1"/>
  <c r="DN51" i="3"/>
  <c r="DO51" i="3" s="1"/>
  <c r="DL51" i="3"/>
  <c r="DM51" i="3" s="1"/>
  <c r="DJ51" i="3"/>
  <c r="DK51" i="3" s="1"/>
  <c r="DH51" i="3"/>
  <c r="DI51" i="3" s="1"/>
  <c r="DD51" i="3"/>
  <c r="DE51" i="3" s="1"/>
  <c r="DB51" i="3"/>
  <c r="DC51" i="3" s="1"/>
  <c r="CZ51" i="3"/>
  <c r="DA51" i="3" s="1"/>
  <c r="CX51" i="3"/>
  <c r="CY51" i="3" s="1"/>
  <c r="CV51" i="3"/>
  <c r="CW51" i="3" s="1"/>
  <c r="CT51" i="3"/>
  <c r="CU51" i="3" s="1"/>
  <c r="CR51" i="3"/>
  <c r="CS51" i="3" s="1"/>
  <c r="CP51" i="3"/>
  <c r="CQ51" i="3" s="1"/>
  <c r="CN51" i="3"/>
  <c r="CO51" i="3" s="1"/>
  <c r="CL51" i="3"/>
  <c r="CM51" i="3" s="1"/>
  <c r="CJ51" i="3"/>
  <c r="CK51" i="3" s="1"/>
  <c r="CI51" i="3"/>
  <c r="CF51" i="3"/>
  <c r="CG51" i="3" s="1"/>
  <c r="CA51" i="3"/>
  <c r="CB51" i="3" s="1"/>
  <c r="BY51" i="3"/>
  <c r="BZ51" i="3" s="1"/>
  <c r="BW51" i="3"/>
  <c r="BX51" i="3" s="1"/>
  <c r="BR51" i="3"/>
  <c r="BM51" i="3"/>
  <c r="BN51" i="3" s="1"/>
  <c r="BI51" i="3"/>
  <c r="BJ51" i="3" s="1"/>
  <c r="AB51" i="3"/>
  <c r="K51" i="3"/>
  <c r="J51" i="3"/>
  <c r="I51" i="3"/>
  <c r="H51" i="3"/>
  <c r="G51" i="3"/>
  <c r="F51" i="3"/>
  <c r="E51" i="3"/>
  <c r="D51" i="3"/>
  <c r="B51" i="3"/>
  <c r="EL50" i="3"/>
  <c r="EM50" i="3" s="1"/>
  <c r="EJ50" i="3"/>
  <c r="EK50" i="3" s="1"/>
  <c r="EH50" i="3"/>
  <c r="EI50" i="3" s="1"/>
  <c r="EF50" i="3"/>
  <c r="EG50" i="3" s="1"/>
  <c r="EB50" i="3"/>
  <c r="EC50" i="3" s="1"/>
  <c r="DZ50" i="3"/>
  <c r="EA50" i="3" s="1"/>
  <c r="DX50" i="3"/>
  <c r="DY50" i="3" s="1"/>
  <c r="DV50" i="3"/>
  <c r="DW50" i="3" s="1"/>
  <c r="DT50" i="3"/>
  <c r="DU50" i="3" s="1"/>
  <c r="DR50" i="3"/>
  <c r="DS50" i="3" s="1"/>
  <c r="DP50" i="3"/>
  <c r="DQ50" i="3" s="1"/>
  <c r="DN50" i="3"/>
  <c r="DO50" i="3" s="1"/>
  <c r="DL50" i="3"/>
  <c r="DM50" i="3" s="1"/>
  <c r="DJ50" i="3"/>
  <c r="DK50" i="3" s="1"/>
  <c r="DH50" i="3"/>
  <c r="DI50" i="3" s="1"/>
  <c r="DD50" i="3"/>
  <c r="DE50" i="3" s="1"/>
  <c r="DB50" i="3"/>
  <c r="DC50" i="3" s="1"/>
  <c r="CZ50" i="3"/>
  <c r="DA50" i="3" s="1"/>
  <c r="CX50" i="3"/>
  <c r="CY50" i="3" s="1"/>
  <c r="CV50" i="3"/>
  <c r="CW50" i="3" s="1"/>
  <c r="CT50" i="3"/>
  <c r="CU50" i="3" s="1"/>
  <c r="CR50" i="3"/>
  <c r="CS50" i="3" s="1"/>
  <c r="CP50" i="3"/>
  <c r="CQ50" i="3" s="1"/>
  <c r="CN50" i="3"/>
  <c r="CO50" i="3" s="1"/>
  <c r="CL50" i="3"/>
  <c r="CM50" i="3" s="1"/>
  <c r="CJ50" i="3"/>
  <c r="CK50" i="3" s="1"/>
  <c r="CI50" i="3"/>
  <c r="CF50" i="3"/>
  <c r="CG50" i="3" s="1"/>
  <c r="CA50" i="3"/>
  <c r="CB50" i="3" s="1"/>
  <c r="BY50" i="3"/>
  <c r="BZ50" i="3" s="1"/>
  <c r="BW50" i="3"/>
  <c r="BX50" i="3" s="1"/>
  <c r="BR50" i="3"/>
  <c r="BM50" i="3"/>
  <c r="BN50" i="3" s="1"/>
  <c r="BI50" i="3"/>
  <c r="BJ50" i="3" s="1"/>
  <c r="AB50" i="3"/>
  <c r="K50" i="3"/>
  <c r="J50" i="3"/>
  <c r="I50" i="3"/>
  <c r="H50" i="3"/>
  <c r="G50" i="3"/>
  <c r="F50" i="3"/>
  <c r="E50" i="3"/>
  <c r="D50" i="3"/>
  <c r="B50" i="3"/>
  <c r="EL49" i="3"/>
  <c r="EM49" i="3" s="1"/>
  <c r="EJ49" i="3"/>
  <c r="EK49" i="3" s="1"/>
  <c r="EH49" i="3"/>
  <c r="EI49" i="3" s="1"/>
  <c r="EF49" i="3"/>
  <c r="EG49" i="3" s="1"/>
  <c r="EB49" i="3"/>
  <c r="EC49" i="3" s="1"/>
  <c r="DZ49" i="3"/>
  <c r="EA49" i="3" s="1"/>
  <c r="DX49" i="3"/>
  <c r="DY49" i="3" s="1"/>
  <c r="DV49" i="3"/>
  <c r="DW49" i="3" s="1"/>
  <c r="DT49" i="3"/>
  <c r="DU49" i="3" s="1"/>
  <c r="DR49" i="3"/>
  <c r="DS49" i="3" s="1"/>
  <c r="DP49" i="3"/>
  <c r="DQ49" i="3" s="1"/>
  <c r="DN49" i="3"/>
  <c r="DO49" i="3" s="1"/>
  <c r="DL49" i="3"/>
  <c r="DM49" i="3" s="1"/>
  <c r="DJ49" i="3"/>
  <c r="DK49" i="3" s="1"/>
  <c r="DH49" i="3"/>
  <c r="DI49" i="3" s="1"/>
  <c r="DD49" i="3"/>
  <c r="DE49" i="3" s="1"/>
  <c r="DB49" i="3"/>
  <c r="DC49" i="3" s="1"/>
  <c r="CZ49" i="3"/>
  <c r="DA49" i="3" s="1"/>
  <c r="CX49" i="3"/>
  <c r="CY49" i="3" s="1"/>
  <c r="CV49" i="3"/>
  <c r="CW49" i="3" s="1"/>
  <c r="CT49" i="3"/>
  <c r="CU49" i="3" s="1"/>
  <c r="CR49" i="3"/>
  <c r="CS49" i="3" s="1"/>
  <c r="CP49" i="3"/>
  <c r="CQ49" i="3" s="1"/>
  <c r="CN49" i="3"/>
  <c r="CO49" i="3" s="1"/>
  <c r="CL49" i="3"/>
  <c r="CM49" i="3" s="1"/>
  <c r="CJ49" i="3"/>
  <c r="CK49" i="3" s="1"/>
  <c r="CI49" i="3"/>
  <c r="CF49" i="3"/>
  <c r="CG49" i="3" s="1"/>
  <c r="CA49" i="3"/>
  <c r="CB49" i="3" s="1"/>
  <c r="BY49" i="3"/>
  <c r="BZ49" i="3" s="1"/>
  <c r="BW49" i="3"/>
  <c r="BX49" i="3" s="1"/>
  <c r="BR49" i="3"/>
  <c r="BM49" i="3"/>
  <c r="BN49" i="3" s="1"/>
  <c r="BI49" i="3"/>
  <c r="BJ49" i="3" s="1"/>
  <c r="AB49" i="3"/>
  <c r="K49" i="3"/>
  <c r="J49" i="3"/>
  <c r="I49" i="3"/>
  <c r="H49" i="3"/>
  <c r="G49" i="3"/>
  <c r="F49" i="3"/>
  <c r="E49" i="3"/>
  <c r="D49" i="3"/>
  <c r="B49" i="3"/>
  <c r="EL48" i="3"/>
  <c r="EM48" i="3" s="1"/>
  <c r="EJ48" i="3"/>
  <c r="EK48" i="3" s="1"/>
  <c r="EH48" i="3"/>
  <c r="EI48" i="3" s="1"/>
  <c r="EF48" i="3"/>
  <c r="EG48" i="3" s="1"/>
  <c r="EB48" i="3"/>
  <c r="EC48" i="3" s="1"/>
  <c r="DZ48" i="3"/>
  <c r="EA48" i="3" s="1"/>
  <c r="DX48" i="3"/>
  <c r="DY48" i="3" s="1"/>
  <c r="DV48" i="3"/>
  <c r="DW48" i="3" s="1"/>
  <c r="DT48" i="3"/>
  <c r="DU48" i="3" s="1"/>
  <c r="DR48" i="3"/>
  <c r="DS48" i="3" s="1"/>
  <c r="DP48" i="3"/>
  <c r="DQ48" i="3" s="1"/>
  <c r="DN48" i="3"/>
  <c r="DO48" i="3" s="1"/>
  <c r="DL48" i="3"/>
  <c r="DM48" i="3" s="1"/>
  <c r="DJ48" i="3"/>
  <c r="DK48" i="3" s="1"/>
  <c r="DH48" i="3"/>
  <c r="DI48" i="3" s="1"/>
  <c r="DD48" i="3"/>
  <c r="DE48" i="3" s="1"/>
  <c r="DB48" i="3"/>
  <c r="DC48" i="3" s="1"/>
  <c r="CZ48" i="3"/>
  <c r="DA48" i="3" s="1"/>
  <c r="CX48" i="3"/>
  <c r="CY48" i="3" s="1"/>
  <c r="CV48" i="3"/>
  <c r="CW48" i="3" s="1"/>
  <c r="CT48" i="3"/>
  <c r="CU48" i="3" s="1"/>
  <c r="CR48" i="3"/>
  <c r="CS48" i="3" s="1"/>
  <c r="CP48" i="3"/>
  <c r="CQ48" i="3" s="1"/>
  <c r="CN48" i="3"/>
  <c r="CO48" i="3" s="1"/>
  <c r="CL48" i="3"/>
  <c r="CM48" i="3" s="1"/>
  <c r="CJ48" i="3"/>
  <c r="CK48" i="3" s="1"/>
  <c r="CI48" i="3"/>
  <c r="CF48" i="3"/>
  <c r="CG48" i="3" s="1"/>
  <c r="CA48" i="3"/>
  <c r="CB48" i="3" s="1"/>
  <c r="BY48" i="3"/>
  <c r="BZ48" i="3" s="1"/>
  <c r="BW48" i="3"/>
  <c r="BX48" i="3" s="1"/>
  <c r="BR48" i="3"/>
  <c r="BM48" i="3"/>
  <c r="BN48" i="3" s="1"/>
  <c r="BI48" i="3"/>
  <c r="BJ48" i="3" s="1"/>
  <c r="AB48" i="3"/>
  <c r="K48" i="3"/>
  <c r="J48" i="3"/>
  <c r="I48" i="3"/>
  <c r="H48" i="3"/>
  <c r="G48" i="3"/>
  <c r="F48" i="3"/>
  <c r="E48" i="3"/>
  <c r="D48" i="3"/>
  <c r="B48" i="3"/>
  <c r="EL47" i="3"/>
  <c r="EM47" i="3" s="1"/>
  <c r="EJ47" i="3"/>
  <c r="EK47" i="3" s="1"/>
  <c r="EH47" i="3"/>
  <c r="EI47" i="3" s="1"/>
  <c r="EF47" i="3"/>
  <c r="EG47" i="3" s="1"/>
  <c r="EB47" i="3"/>
  <c r="EC47" i="3" s="1"/>
  <c r="DZ47" i="3"/>
  <c r="EA47" i="3" s="1"/>
  <c r="DX47" i="3"/>
  <c r="DY47" i="3" s="1"/>
  <c r="DV47" i="3"/>
  <c r="DW47" i="3" s="1"/>
  <c r="DT47" i="3"/>
  <c r="DU47" i="3" s="1"/>
  <c r="DR47" i="3"/>
  <c r="DS47" i="3" s="1"/>
  <c r="DP47" i="3"/>
  <c r="DQ47" i="3" s="1"/>
  <c r="DN47" i="3"/>
  <c r="DO47" i="3" s="1"/>
  <c r="DL47" i="3"/>
  <c r="DM47" i="3" s="1"/>
  <c r="DJ47" i="3"/>
  <c r="DK47" i="3" s="1"/>
  <c r="DH47" i="3"/>
  <c r="DI47" i="3" s="1"/>
  <c r="DD47" i="3"/>
  <c r="DE47" i="3" s="1"/>
  <c r="DB47" i="3"/>
  <c r="DC47" i="3" s="1"/>
  <c r="CZ47" i="3"/>
  <c r="DA47" i="3" s="1"/>
  <c r="CX47" i="3"/>
  <c r="CY47" i="3" s="1"/>
  <c r="CV47" i="3"/>
  <c r="CW47" i="3" s="1"/>
  <c r="CT47" i="3"/>
  <c r="CU47" i="3" s="1"/>
  <c r="CR47" i="3"/>
  <c r="CS47" i="3" s="1"/>
  <c r="CP47" i="3"/>
  <c r="CQ47" i="3" s="1"/>
  <c r="CN47" i="3"/>
  <c r="CO47" i="3" s="1"/>
  <c r="CL47" i="3"/>
  <c r="CM47" i="3" s="1"/>
  <c r="CJ47" i="3"/>
  <c r="CK47" i="3" s="1"/>
  <c r="CI47" i="3"/>
  <c r="CF47" i="3"/>
  <c r="CG47" i="3" s="1"/>
  <c r="CA47" i="3"/>
  <c r="CB47" i="3" s="1"/>
  <c r="BY47" i="3"/>
  <c r="BZ47" i="3" s="1"/>
  <c r="BW47" i="3"/>
  <c r="BX47" i="3" s="1"/>
  <c r="BR47" i="3"/>
  <c r="BM47" i="3"/>
  <c r="BN47" i="3" s="1"/>
  <c r="BI47" i="3"/>
  <c r="BJ47" i="3" s="1"/>
  <c r="AB47" i="3"/>
  <c r="K47" i="3"/>
  <c r="J47" i="3"/>
  <c r="I47" i="3"/>
  <c r="H47" i="3"/>
  <c r="G47" i="3"/>
  <c r="F47" i="3"/>
  <c r="E47" i="3"/>
  <c r="D47" i="3"/>
  <c r="B47" i="3"/>
  <c r="EL46" i="3"/>
  <c r="EM46" i="3" s="1"/>
  <c r="EJ46" i="3"/>
  <c r="EK46" i="3" s="1"/>
  <c r="EH46" i="3"/>
  <c r="EI46" i="3" s="1"/>
  <c r="EF46" i="3"/>
  <c r="EG46" i="3" s="1"/>
  <c r="EB46" i="3"/>
  <c r="EC46" i="3" s="1"/>
  <c r="DZ46" i="3"/>
  <c r="EA46" i="3" s="1"/>
  <c r="DX46" i="3"/>
  <c r="DY46" i="3" s="1"/>
  <c r="DV46" i="3"/>
  <c r="DW46" i="3" s="1"/>
  <c r="DT46" i="3"/>
  <c r="DU46" i="3" s="1"/>
  <c r="DR46" i="3"/>
  <c r="DS46" i="3" s="1"/>
  <c r="DP46" i="3"/>
  <c r="DQ46" i="3" s="1"/>
  <c r="DN46" i="3"/>
  <c r="DO46" i="3" s="1"/>
  <c r="DL46" i="3"/>
  <c r="DM46" i="3" s="1"/>
  <c r="DJ46" i="3"/>
  <c r="DK46" i="3" s="1"/>
  <c r="DH46" i="3"/>
  <c r="DI46" i="3" s="1"/>
  <c r="DD46" i="3"/>
  <c r="DE46" i="3" s="1"/>
  <c r="DB46" i="3"/>
  <c r="DC46" i="3" s="1"/>
  <c r="CZ46" i="3"/>
  <c r="DA46" i="3" s="1"/>
  <c r="CX46" i="3"/>
  <c r="CY46" i="3" s="1"/>
  <c r="CV46" i="3"/>
  <c r="CW46" i="3" s="1"/>
  <c r="CT46" i="3"/>
  <c r="CU46" i="3" s="1"/>
  <c r="CR46" i="3"/>
  <c r="CS46" i="3" s="1"/>
  <c r="CP46" i="3"/>
  <c r="CQ46" i="3" s="1"/>
  <c r="CN46" i="3"/>
  <c r="CO46" i="3" s="1"/>
  <c r="CL46" i="3"/>
  <c r="CM46" i="3" s="1"/>
  <c r="CJ46" i="3"/>
  <c r="CK46" i="3" s="1"/>
  <c r="CI46" i="3"/>
  <c r="CF46" i="3"/>
  <c r="CG46" i="3" s="1"/>
  <c r="CA46" i="3"/>
  <c r="CB46" i="3" s="1"/>
  <c r="BY46" i="3"/>
  <c r="BZ46" i="3" s="1"/>
  <c r="BW46" i="3"/>
  <c r="BX46" i="3" s="1"/>
  <c r="BR46" i="3"/>
  <c r="BM46" i="3"/>
  <c r="BN46" i="3" s="1"/>
  <c r="BI46" i="3"/>
  <c r="BJ46" i="3" s="1"/>
  <c r="AB46" i="3"/>
  <c r="K46" i="3"/>
  <c r="J46" i="3"/>
  <c r="I46" i="3"/>
  <c r="H46" i="3"/>
  <c r="G46" i="3"/>
  <c r="F46" i="3"/>
  <c r="E46" i="3"/>
  <c r="D46" i="3"/>
  <c r="B46" i="3"/>
  <c r="CA45" i="3"/>
  <c r="CB45" i="3" s="1"/>
  <c r="BY45" i="3"/>
  <c r="BZ45" i="3" s="1"/>
  <c r="BW45" i="3"/>
  <c r="BX45" i="3" s="1"/>
  <c r="BR45" i="3"/>
  <c r="BM45" i="3"/>
  <c r="BN45" i="3" s="1"/>
  <c r="BI45" i="3"/>
  <c r="BJ45" i="3" s="1"/>
  <c r="AB45" i="3"/>
  <c r="K45" i="3"/>
  <c r="J45" i="3"/>
  <c r="I45" i="3"/>
  <c r="H45" i="3"/>
  <c r="G45" i="3"/>
  <c r="F45" i="3"/>
  <c r="E45" i="3"/>
  <c r="D45" i="3"/>
  <c r="B45" i="3"/>
  <c r="CA44" i="3"/>
  <c r="CB44" i="3" s="1"/>
  <c r="BY44" i="3"/>
  <c r="BZ44" i="3" s="1"/>
  <c r="BW44" i="3"/>
  <c r="BX44" i="3" s="1"/>
  <c r="BR44" i="3"/>
  <c r="BM44" i="3"/>
  <c r="BN44" i="3" s="1"/>
  <c r="BI44" i="3"/>
  <c r="BJ44" i="3" s="1"/>
  <c r="AB44" i="3"/>
  <c r="K44" i="3"/>
  <c r="J44" i="3"/>
  <c r="I44" i="3"/>
  <c r="H44" i="3"/>
  <c r="G44" i="3"/>
  <c r="F44" i="3"/>
  <c r="E44" i="3"/>
  <c r="D44" i="3"/>
  <c r="B44" i="3"/>
  <c r="CA43" i="3"/>
  <c r="CB43" i="3" s="1"/>
  <c r="BY43" i="3"/>
  <c r="BZ43" i="3" s="1"/>
  <c r="BW43" i="3"/>
  <c r="BX43" i="3" s="1"/>
  <c r="BR43" i="3"/>
  <c r="BM43" i="3"/>
  <c r="BN43" i="3" s="1"/>
  <c r="BI43" i="3"/>
  <c r="BJ43" i="3" s="1"/>
  <c r="AB43" i="3"/>
  <c r="K43" i="3"/>
  <c r="J43" i="3"/>
  <c r="I43" i="3"/>
  <c r="H43" i="3"/>
  <c r="G43" i="3"/>
  <c r="F43" i="3"/>
  <c r="E43" i="3"/>
  <c r="D43" i="3"/>
  <c r="B43" i="3"/>
  <c r="CA42" i="3"/>
  <c r="CB42" i="3" s="1"/>
  <c r="BY42" i="3"/>
  <c r="BZ42" i="3" s="1"/>
  <c r="BW42" i="3"/>
  <c r="BX42" i="3" s="1"/>
  <c r="BR42" i="3"/>
  <c r="BM42" i="3"/>
  <c r="BN42" i="3" s="1"/>
  <c r="BI42" i="3"/>
  <c r="BJ42" i="3" s="1"/>
  <c r="AB42" i="3"/>
  <c r="K42" i="3"/>
  <c r="J42" i="3"/>
  <c r="I42" i="3"/>
  <c r="H42" i="3"/>
  <c r="G42" i="3"/>
  <c r="F42" i="3"/>
  <c r="E42" i="3"/>
  <c r="D42" i="3"/>
  <c r="B42" i="3"/>
  <c r="CA41" i="3"/>
  <c r="CB41" i="3" s="1"/>
  <c r="BY41" i="3"/>
  <c r="BZ41" i="3" s="1"/>
  <c r="BW41" i="3"/>
  <c r="BX41" i="3" s="1"/>
  <c r="BR41" i="3"/>
  <c r="BM41" i="3"/>
  <c r="BN41" i="3" s="1"/>
  <c r="BI41" i="3"/>
  <c r="BJ41" i="3" s="1"/>
  <c r="AB41" i="3"/>
  <c r="K41" i="3"/>
  <c r="J41" i="3"/>
  <c r="I41" i="3"/>
  <c r="H41" i="3"/>
  <c r="G41" i="3"/>
  <c r="F41" i="3"/>
  <c r="E41" i="3"/>
  <c r="D41" i="3"/>
  <c r="B41" i="3"/>
  <c r="CA40" i="3"/>
  <c r="CB40" i="3" s="1"/>
  <c r="BY40" i="3"/>
  <c r="BZ40" i="3" s="1"/>
  <c r="BW40" i="3"/>
  <c r="BX40" i="3" s="1"/>
  <c r="BR40" i="3"/>
  <c r="BM40" i="3"/>
  <c r="BN40" i="3" s="1"/>
  <c r="BI40" i="3"/>
  <c r="BJ40" i="3" s="1"/>
  <c r="AB40" i="3"/>
  <c r="K40" i="3"/>
  <c r="J40" i="3"/>
  <c r="I40" i="3"/>
  <c r="H40" i="3"/>
  <c r="G40" i="3"/>
  <c r="F40" i="3"/>
  <c r="E40" i="3"/>
  <c r="D40" i="3"/>
  <c r="B40" i="3"/>
  <c r="CA39" i="3"/>
  <c r="CB39" i="3" s="1"/>
  <c r="BY39" i="3"/>
  <c r="BZ39" i="3" s="1"/>
  <c r="BW39" i="3"/>
  <c r="BX39" i="3" s="1"/>
  <c r="BR39" i="3"/>
  <c r="BM39" i="3"/>
  <c r="BN39" i="3" s="1"/>
  <c r="BI39" i="3"/>
  <c r="BJ39" i="3" s="1"/>
  <c r="AB39" i="3"/>
  <c r="K39" i="3"/>
  <c r="J39" i="3"/>
  <c r="I39" i="3"/>
  <c r="H39" i="3"/>
  <c r="G39" i="3"/>
  <c r="F39" i="3"/>
  <c r="E39" i="3"/>
  <c r="D39" i="3"/>
  <c r="B39" i="3"/>
  <c r="CA38" i="3"/>
  <c r="CB38" i="3" s="1"/>
  <c r="BY38" i="3"/>
  <c r="BZ38" i="3" s="1"/>
  <c r="BW38" i="3"/>
  <c r="BX38" i="3" s="1"/>
  <c r="BR38" i="3"/>
  <c r="BM38" i="3"/>
  <c r="BN38" i="3" s="1"/>
  <c r="BI38" i="3"/>
  <c r="BJ38" i="3" s="1"/>
  <c r="AB38" i="3"/>
  <c r="K38" i="3"/>
  <c r="J38" i="3"/>
  <c r="I38" i="3"/>
  <c r="H38" i="3"/>
  <c r="G38" i="3"/>
  <c r="F38" i="3"/>
  <c r="E38" i="3"/>
  <c r="D38" i="3"/>
  <c r="B38" i="3"/>
  <c r="CA37" i="3"/>
  <c r="CB37" i="3" s="1"/>
  <c r="BY37" i="3"/>
  <c r="BZ37" i="3" s="1"/>
  <c r="BW37" i="3"/>
  <c r="BX37" i="3" s="1"/>
  <c r="BR37" i="3"/>
  <c r="BM37" i="3"/>
  <c r="BN37" i="3" s="1"/>
  <c r="BI37" i="3"/>
  <c r="BJ37" i="3" s="1"/>
  <c r="AB37" i="3"/>
  <c r="K37" i="3"/>
  <c r="J37" i="3"/>
  <c r="I37" i="3"/>
  <c r="H37" i="3"/>
  <c r="G37" i="3"/>
  <c r="F37" i="3"/>
  <c r="E37" i="3"/>
  <c r="D37" i="3"/>
  <c r="B37" i="3"/>
  <c r="CA36" i="3"/>
  <c r="CB36" i="3" s="1"/>
  <c r="BY36" i="3"/>
  <c r="BZ36" i="3" s="1"/>
  <c r="BW36" i="3"/>
  <c r="BX36" i="3" s="1"/>
  <c r="BR36" i="3"/>
  <c r="BM36" i="3"/>
  <c r="BN36" i="3" s="1"/>
  <c r="BI36" i="3"/>
  <c r="BJ36" i="3" s="1"/>
  <c r="AB36" i="3"/>
  <c r="K36" i="3"/>
  <c r="J36" i="3"/>
  <c r="I36" i="3"/>
  <c r="H36" i="3"/>
  <c r="G36" i="3"/>
  <c r="F36" i="3"/>
  <c r="E36" i="3"/>
  <c r="D36" i="3"/>
  <c r="B36" i="3"/>
  <c r="CA35" i="3"/>
  <c r="CB35" i="3" s="1"/>
  <c r="BY35" i="3"/>
  <c r="BZ35" i="3" s="1"/>
  <c r="BW35" i="3"/>
  <c r="BX35" i="3" s="1"/>
  <c r="BR35" i="3"/>
  <c r="BM35" i="3"/>
  <c r="BN35" i="3" s="1"/>
  <c r="BI35" i="3"/>
  <c r="BJ35" i="3" s="1"/>
  <c r="AB35" i="3"/>
  <c r="K35" i="3"/>
  <c r="J35" i="3"/>
  <c r="I35" i="3"/>
  <c r="H35" i="3"/>
  <c r="G35" i="3"/>
  <c r="F35" i="3"/>
  <c r="E35" i="3"/>
  <c r="D35" i="3"/>
  <c r="B35" i="3"/>
  <c r="AA112" i="1"/>
  <c r="Z112" i="1"/>
  <c r="Y112" i="1"/>
  <c r="X112" i="1"/>
  <c r="W112" i="1"/>
  <c r="V112" i="1"/>
  <c r="U112" i="1"/>
  <c r="AA85" i="1"/>
  <c r="Z85" i="1"/>
  <c r="Y85" i="1"/>
  <c r="X85" i="1"/>
  <c r="W85" i="1"/>
  <c r="V85" i="1"/>
  <c r="U85" i="1"/>
  <c r="AA58" i="1"/>
  <c r="Z58" i="1"/>
  <c r="Y58" i="1"/>
  <c r="X58" i="1"/>
  <c r="W58" i="1"/>
  <c r="V58" i="1"/>
  <c r="U58" i="1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D9" i="3"/>
  <c r="E9" i="3"/>
  <c r="F9" i="3"/>
  <c r="G9" i="3"/>
  <c r="H9" i="3"/>
  <c r="I9" i="3"/>
  <c r="J9" i="3"/>
  <c r="K9" i="3"/>
  <c r="D10" i="3"/>
  <c r="E10" i="3"/>
  <c r="F10" i="3"/>
  <c r="G10" i="3"/>
  <c r="H10" i="3"/>
  <c r="I10" i="3"/>
  <c r="J10" i="3"/>
  <c r="K10" i="3"/>
  <c r="D11" i="3"/>
  <c r="E11" i="3"/>
  <c r="F11" i="3"/>
  <c r="G11" i="3"/>
  <c r="H11" i="3"/>
  <c r="I11" i="3"/>
  <c r="J11" i="3"/>
  <c r="K11" i="3"/>
  <c r="D12" i="3"/>
  <c r="E12" i="3"/>
  <c r="F12" i="3"/>
  <c r="G12" i="3"/>
  <c r="H12" i="3"/>
  <c r="I12" i="3"/>
  <c r="J12" i="3"/>
  <c r="K12" i="3"/>
  <c r="D13" i="3"/>
  <c r="E13" i="3"/>
  <c r="F13" i="3"/>
  <c r="G13" i="3"/>
  <c r="H13" i="3"/>
  <c r="I13" i="3"/>
  <c r="J13" i="3"/>
  <c r="K13" i="3"/>
  <c r="D14" i="3"/>
  <c r="E14" i="3"/>
  <c r="F14" i="3"/>
  <c r="G14" i="3"/>
  <c r="H14" i="3"/>
  <c r="I14" i="3"/>
  <c r="J14" i="3"/>
  <c r="K14" i="3"/>
  <c r="D15" i="3"/>
  <c r="E15" i="3"/>
  <c r="F15" i="3"/>
  <c r="G15" i="3"/>
  <c r="H15" i="3"/>
  <c r="I15" i="3"/>
  <c r="J15" i="3"/>
  <c r="K15" i="3"/>
  <c r="D16" i="3"/>
  <c r="E16" i="3"/>
  <c r="F16" i="3"/>
  <c r="G16" i="3"/>
  <c r="H16" i="3"/>
  <c r="I16" i="3"/>
  <c r="J16" i="3"/>
  <c r="K16" i="3"/>
  <c r="D17" i="3"/>
  <c r="E17" i="3"/>
  <c r="F17" i="3"/>
  <c r="G17" i="3"/>
  <c r="H17" i="3"/>
  <c r="I17" i="3"/>
  <c r="J17" i="3"/>
  <c r="K17" i="3"/>
  <c r="D18" i="3"/>
  <c r="E18" i="3"/>
  <c r="F18" i="3"/>
  <c r="G18" i="3"/>
  <c r="H18" i="3"/>
  <c r="I18" i="3"/>
  <c r="J18" i="3"/>
  <c r="K18" i="3"/>
  <c r="D19" i="3"/>
  <c r="E19" i="3"/>
  <c r="F19" i="3"/>
  <c r="G19" i="3"/>
  <c r="H19" i="3"/>
  <c r="I19" i="3"/>
  <c r="J19" i="3"/>
  <c r="K19" i="3"/>
  <c r="D20" i="3"/>
  <c r="E20" i="3"/>
  <c r="F20" i="3"/>
  <c r="G20" i="3"/>
  <c r="H20" i="3"/>
  <c r="I20" i="3"/>
  <c r="J20" i="3"/>
  <c r="K20" i="3"/>
  <c r="D21" i="3"/>
  <c r="E21" i="3"/>
  <c r="F21" i="3"/>
  <c r="G21" i="3"/>
  <c r="H21" i="3"/>
  <c r="I21" i="3"/>
  <c r="J21" i="3"/>
  <c r="K21" i="3"/>
  <c r="D22" i="3"/>
  <c r="E22" i="3"/>
  <c r="F22" i="3"/>
  <c r="G22" i="3"/>
  <c r="H22" i="3"/>
  <c r="I22" i="3"/>
  <c r="J22" i="3"/>
  <c r="K22" i="3"/>
  <c r="D23" i="3"/>
  <c r="E23" i="3"/>
  <c r="F23" i="3"/>
  <c r="G23" i="3"/>
  <c r="H23" i="3"/>
  <c r="I23" i="3"/>
  <c r="J23" i="3"/>
  <c r="K23" i="3"/>
  <c r="D24" i="3"/>
  <c r="E24" i="3"/>
  <c r="F24" i="3"/>
  <c r="G24" i="3"/>
  <c r="H24" i="3"/>
  <c r="I24" i="3"/>
  <c r="J24" i="3"/>
  <c r="K24" i="3"/>
  <c r="D25" i="3"/>
  <c r="E25" i="3"/>
  <c r="F25" i="3"/>
  <c r="G25" i="3"/>
  <c r="H25" i="3"/>
  <c r="I25" i="3"/>
  <c r="J25" i="3"/>
  <c r="K25" i="3"/>
  <c r="D26" i="3"/>
  <c r="E26" i="3"/>
  <c r="F26" i="3"/>
  <c r="G26" i="3"/>
  <c r="H26" i="3"/>
  <c r="I26" i="3"/>
  <c r="J26" i="3"/>
  <c r="K26" i="3"/>
  <c r="D27" i="3"/>
  <c r="E27" i="3"/>
  <c r="F27" i="3"/>
  <c r="G27" i="3"/>
  <c r="H27" i="3"/>
  <c r="I27" i="3"/>
  <c r="J27" i="3"/>
  <c r="K27" i="3"/>
  <c r="B21" i="3"/>
  <c r="B22" i="3"/>
  <c r="B23" i="3"/>
  <c r="B24" i="3"/>
  <c r="B25" i="3"/>
  <c r="B26" i="3"/>
  <c r="B27" i="3"/>
  <c r="B9" i="3"/>
  <c r="B10" i="3"/>
  <c r="B11" i="3"/>
  <c r="B12" i="3"/>
  <c r="B13" i="3"/>
  <c r="B14" i="3"/>
  <c r="B15" i="3"/>
  <c r="B16" i="3"/>
  <c r="B17" i="3"/>
  <c r="B18" i="3"/>
  <c r="B19" i="3"/>
  <c r="B20" i="3"/>
  <c r="C85" i="1"/>
  <c r="F6" i="4" s="1"/>
  <c r="C29" i="3"/>
  <c r="F27" i="4" s="1"/>
  <c r="C31" i="1"/>
  <c r="F4" i="4" s="1"/>
  <c r="C58" i="1"/>
  <c r="B56" i="3" s="1"/>
  <c r="U31" i="1"/>
  <c r="V31" i="1"/>
  <c r="W31" i="1"/>
  <c r="X31" i="1"/>
  <c r="Y31" i="1"/>
  <c r="Y115" i="1" s="1"/>
  <c r="Z31" i="1"/>
  <c r="AA31" i="1"/>
  <c r="F8" i="3"/>
  <c r="G8" i="3"/>
  <c r="H8" i="3"/>
  <c r="I8" i="3"/>
  <c r="J8" i="3"/>
  <c r="K8" i="3"/>
  <c r="D8" i="3"/>
  <c r="AF29" i="3"/>
  <c r="AG29" i="3"/>
  <c r="AH29" i="3"/>
  <c r="AI29" i="3"/>
  <c r="AJ29" i="3"/>
  <c r="AK29" i="3"/>
  <c r="AC29" i="3"/>
  <c r="AD29" i="3"/>
  <c r="AE29" i="3"/>
  <c r="AB8" i="3"/>
  <c r="R29" i="3"/>
  <c r="S29" i="3"/>
  <c r="V29" i="3"/>
  <c r="W29" i="3"/>
  <c r="Z29" i="3"/>
  <c r="AA29" i="3"/>
  <c r="O29" i="3"/>
  <c r="B8" i="3"/>
  <c r="M56" i="3" l="1"/>
  <c r="M110" i="3"/>
  <c r="Q29" i="3"/>
  <c r="M29" i="3"/>
  <c r="M83" i="3"/>
  <c r="N29" i="3"/>
  <c r="L110" i="3"/>
  <c r="L29" i="3"/>
  <c r="L83" i="3"/>
  <c r="L56" i="3"/>
  <c r="N83" i="3"/>
  <c r="N56" i="3"/>
  <c r="N110" i="3"/>
  <c r="Q56" i="3"/>
  <c r="Q83" i="3"/>
  <c r="Q110" i="3"/>
  <c r="U115" i="1"/>
  <c r="AA115" i="1"/>
  <c r="Z115" i="1"/>
  <c r="X115" i="1"/>
  <c r="W115" i="1"/>
  <c r="V115" i="1"/>
  <c r="U56" i="3"/>
  <c r="U83" i="3"/>
  <c r="U110" i="3"/>
  <c r="Y29" i="3"/>
  <c r="Y56" i="3"/>
  <c r="Y110" i="3"/>
  <c r="Y83" i="3"/>
  <c r="U29" i="3"/>
  <c r="T83" i="3"/>
  <c r="T29" i="3"/>
  <c r="X56" i="3"/>
  <c r="X83" i="3"/>
  <c r="X29" i="3"/>
  <c r="T56" i="3"/>
  <c r="X110" i="3"/>
  <c r="T110" i="3"/>
  <c r="P113" i="3"/>
  <c r="C113" i="3"/>
  <c r="AI113" i="3"/>
  <c r="F102" i="4" s="1"/>
  <c r="S113" i="3"/>
  <c r="AL113" i="3"/>
  <c r="F105" i="4" s="1"/>
  <c r="V113" i="3"/>
  <c r="B29" i="3"/>
  <c r="B83" i="3"/>
  <c r="B110" i="3"/>
  <c r="AE113" i="3"/>
  <c r="F96" i="4" s="1"/>
  <c r="AD113" i="3"/>
  <c r="F95" i="4" s="1"/>
  <c r="AA113" i="3"/>
  <c r="F37" i="4" s="1"/>
  <c r="AT113" i="3"/>
  <c r="DQ83" i="3"/>
  <c r="EM29" i="3"/>
  <c r="F31" i="4"/>
  <c r="EM56" i="3"/>
  <c r="EM83" i="3"/>
  <c r="EM110" i="3"/>
  <c r="I110" i="3"/>
  <c r="AQ113" i="3"/>
  <c r="G83" i="3"/>
  <c r="K110" i="3"/>
  <c r="DW83" i="3"/>
  <c r="J110" i="3"/>
  <c r="CG56" i="3"/>
  <c r="DU56" i="3"/>
  <c r="CM83" i="3"/>
  <c r="EA83" i="3"/>
  <c r="H56" i="3"/>
  <c r="DI83" i="3"/>
  <c r="E110" i="3"/>
  <c r="BZ56" i="3"/>
  <c r="F110" i="3"/>
  <c r="G110" i="3"/>
  <c r="H110" i="3"/>
  <c r="F83" i="3"/>
  <c r="CB83" i="3"/>
  <c r="BZ83" i="3"/>
  <c r="CU83" i="3"/>
  <c r="CM56" i="3"/>
  <c r="EG56" i="3"/>
  <c r="BJ56" i="3"/>
  <c r="DO56" i="3"/>
  <c r="EI56" i="3"/>
  <c r="EK56" i="3"/>
  <c r="G56" i="3"/>
  <c r="BR56" i="3"/>
  <c r="DY56" i="3"/>
  <c r="CW56" i="3"/>
  <c r="DI56" i="3"/>
  <c r="CI56" i="3"/>
  <c r="DK56" i="3"/>
  <c r="CS56" i="3"/>
  <c r="DM56" i="3"/>
  <c r="DQ56" i="3"/>
  <c r="CU56" i="3"/>
  <c r="CY56" i="3"/>
  <c r="DS56" i="3"/>
  <c r="CI83" i="3"/>
  <c r="DC83" i="3"/>
  <c r="DE83" i="3"/>
  <c r="CQ83" i="3"/>
  <c r="EG83" i="3"/>
  <c r="BR83" i="3"/>
  <c r="DY83" i="3"/>
  <c r="EK83" i="3"/>
  <c r="AS113" i="3"/>
  <c r="I83" i="3"/>
  <c r="CW83" i="3"/>
  <c r="AJ113" i="3"/>
  <c r="F103" i="4" s="1"/>
  <c r="K83" i="3"/>
  <c r="DM83" i="3"/>
  <c r="W113" i="3"/>
  <c r="AC113" i="3"/>
  <c r="F94" i="4" s="1"/>
  <c r="AK113" i="3"/>
  <c r="F104" i="4" s="1"/>
  <c r="AP113" i="3"/>
  <c r="F111" i="4" s="1"/>
  <c r="Z113" i="3"/>
  <c r="F36" i="4" s="1"/>
  <c r="AF113" i="3"/>
  <c r="F99" i="4" s="1"/>
  <c r="DW110" i="3"/>
  <c r="O113" i="3"/>
  <c r="AG113" i="3"/>
  <c r="F100" i="4" s="1"/>
  <c r="R113" i="3"/>
  <c r="AH113" i="3"/>
  <c r="F101" i="4" s="1"/>
  <c r="BN110" i="3"/>
  <c r="CM110" i="3"/>
  <c r="EG110" i="3"/>
  <c r="CB110" i="3"/>
  <c r="DE110" i="3"/>
  <c r="DY110" i="3"/>
  <c r="CQ110" i="3"/>
  <c r="AM113" i="3"/>
  <c r="F108" i="4" s="1"/>
  <c r="AU113" i="3"/>
  <c r="AO113" i="3"/>
  <c r="F110" i="4" s="1"/>
  <c r="AR113" i="3"/>
  <c r="AN113" i="3"/>
  <c r="F109" i="4" s="1"/>
  <c r="AV113" i="3"/>
  <c r="F112" i="4" s="1"/>
  <c r="BJ110" i="3"/>
  <c r="CO110" i="3"/>
  <c r="DO110" i="3"/>
  <c r="EI110" i="3"/>
  <c r="CG110" i="3"/>
  <c r="DI110" i="3"/>
  <c r="BX110" i="3"/>
  <c r="DK110" i="3"/>
  <c r="BZ110" i="3"/>
  <c r="CS110" i="3"/>
  <c r="DQ110" i="3"/>
  <c r="CK110" i="3"/>
  <c r="CY110" i="3"/>
  <c r="DS110" i="3"/>
  <c r="EC110" i="3"/>
  <c r="DA110" i="3"/>
  <c r="BR110" i="3"/>
  <c r="CI110" i="3"/>
  <c r="CU110" i="3"/>
  <c r="CW110" i="3"/>
  <c r="DC110" i="3"/>
  <c r="DM110" i="3"/>
  <c r="DU110" i="3"/>
  <c r="EA110" i="3"/>
  <c r="EK110" i="3"/>
  <c r="D110" i="3"/>
  <c r="AB110" i="3"/>
  <c r="CK83" i="3"/>
  <c r="CY83" i="3"/>
  <c r="EC83" i="3"/>
  <c r="BJ83" i="3"/>
  <c r="DO83" i="3"/>
  <c r="DU83" i="3"/>
  <c r="BX83" i="3"/>
  <c r="D83" i="3"/>
  <c r="AB83" i="3"/>
  <c r="E83" i="3"/>
  <c r="H83" i="3"/>
  <c r="BN83" i="3"/>
  <c r="CG83" i="3"/>
  <c r="CO83" i="3"/>
  <c r="CS83" i="3"/>
  <c r="DA83" i="3"/>
  <c r="DK83" i="3"/>
  <c r="DS83" i="3"/>
  <c r="EI83" i="3"/>
  <c r="J83" i="3"/>
  <c r="DA56" i="3"/>
  <c r="CO56" i="3"/>
  <c r="DC56" i="3"/>
  <c r="BN56" i="3"/>
  <c r="CB56" i="3"/>
  <c r="EA56" i="3"/>
  <c r="I56" i="3"/>
  <c r="J56" i="3"/>
  <c r="K56" i="3"/>
  <c r="D56" i="3"/>
  <c r="AB56" i="3"/>
  <c r="BX56" i="3"/>
  <c r="CK56" i="3"/>
  <c r="CQ56" i="3"/>
  <c r="DE56" i="3"/>
  <c r="DW56" i="3"/>
  <c r="EC56" i="3"/>
  <c r="E56" i="3"/>
  <c r="F56" i="3"/>
  <c r="DK29" i="3"/>
  <c r="EG29" i="3"/>
  <c r="DQ29" i="3"/>
  <c r="DS29" i="3"/>
  <c r="DM29" i="3"/>
  <c r="DU29" i="3"/>
  <c r="DW29" i="3"/>
  <c r="DO29" i="3"/>
  <c r="EA29" i="3"/>
  <c r="DY29" i="3"/>
  <c r="EC29" i="3"/>
  <c r="EI29" i="3"/>
  <c r="BJ29" i="3"/>
  <c r="F5" i="4"/>
  <c r="F8" i="4" s="1"/>
  <c r="C115" i="1"/>
  <c r="EK29" i="3"/>
  <c r="CY29" i="3"/>
  <c r="CW29" i="3"/>
  <c r="DE29" i="3"/>
  <c r="DA29" i="3"/>
  <c r="DC29" i="3"/>
  <c r="DI29" i="3"/>
  <c r="CU29" i="3"/>
  <c r="BZ29" i="3"/>
  <c r="CQ29" i="3"/>
  <c r="CB29" i="3"/>
  <c r="CS29" i="3"/>
  <c r="BR29" i="3"/>
  <c r="CG29" i="3"/>
  <c r="CK29" i="3"/>
  <c r="BX29" i="3"/>
  <c r="CM29" i="3"/>
  <c r="CO29" i="3"/>
  <c r="CI29" i="3"/>
  <c r="BN29" i="3"/>
  <c r="G29" i="3"/>
  <c r="H29" i="3"/>
  <c r="F29" i="3"/>
  <c r="E29" i="3"/>
  <c r="K29" i="3"/>
  <c r="J29" i="3"/>
  <c r="I29" i="3"/>
  <c r="AB29" i="3"/>
  <c r="D29" i="3"/>
  <c r="M113" i="3" l="1"/>
  <c r="L113" i="3"/>
  <c r="Q113" i="3"/>
  <c r="F131" i="4" s="1"/>
  <c r="H131" i="4" s="1"/>
  <c r="N113" i="3"/>
  <c r="Y113" i="3"/>
  <c r="F132" i="4" s="1"/>
  <c r="H132" i="4" s="1"/>
  <c r="U113" i="3"/>
  <c r="F130" i="4" s="1"/>
  <c r="H130" i="4" s="1"/>
  <c r="X113" i="3"/>
  <c r="F127" i="4" s="1"/>
  <c r="H127" i="4" s="1"/>
  <c r="T113" i="3"/>
  <c r="F126" i="4" s="1"/>
  <c r="H126" i="4" s="1"/>
  <c r="B113" i="3"/>
  <c r="G113" i="3"/>
  <c r="F13" i="4" s="1"/>
  <c r="J113" i="3"/>
  <c r="F16" i="4" s="1"/>
  <c r="E113" i="3"/>
  <c r="F11" i="4" s="1"/>
  <c r="K113" i="3"/>
  <c r="H113" i="3"/>
  <c r="F14" i="4" s="1"/>
  <c r="EM113" i="3"/>
  <c r="F89" i="4" s="1"/>
  <c r="BZ113" i="3"/>
  <c r="F55" i="4" s="1"/>
  <c r="CG113" i="3"/>
  <c r="F60" i="4" s="1"/>
  <c r="CQ113" i="3"/>
  <c r="F65" i="4" s="1"/>
  <c r="BN113" i="3"/>
  <c r="F49" i="4" s="1"/>
  <c r="I113" i="3"/>
  <c r="F15" i="4" s="1"/>
  <c r="EK113" i="3"/>
  <c r="F88" i="4" s="1"/>
  <c r="CI113" i="3"/>
  <c r="F61" i="4" s="1"/>
  <c r="F113" i="3"/>
  <c r="F12" i="4" s="1"/>
  <c r="EC113" i="3"/>
  <c r="F84" i="4" s="1"/>
  <c r="DA113" i="3"/>
  <c r="F70" i="4" s="1"/>
  <c r="CS113" i="3"/>
  <c r="F66" i="4" s="1"/>
  <c r="DI113" i="3"/>
  <c r="F74" i="4" s="1"/>
  <c r="EA113" i="3"/>
  <c r="F83" i="4" s="1"/>
  <c r="DS113" i="3"/>
  <c r="F79" i="4" s="1"/>
  <c r="EI113" i="3"/>
  <c r="F87" i="4" s="1"/>
  <c r="DY113" i="3"/>
  <c r="F82" i="4" s="1"/>
  <c r="DW113" i="3"/>
  <c r="F81" i="4" s="1"/>
  <c r="AB113" i="3"/>
  <c r="DU113" i="3"/>
  <c r="F80" i="4" s="1"/>
  <c r="BR113" i="3"/>
  <c r="F51" i="4" s="1"/>
  <c r="CY113" i="3"/>
  <c r="F69" i="4" s="1"/>
  <c r="DO113" i="3"/>
  <c r="F77" i="4" s="1"/>
  <c r="DE113" i="3"/>
  <c r="F72" i="4" s="1"/>
  <c r="D113" i="3"/>
  <c r="DM113" i="3"/>
  <c r="F76" i="4" s="1"/>
  <c r="CK113" i="3"/>
  <c r="F62" i="4" s="1"/>
  <c r="DK113" i="3"/>
  <c r="F75" i="4" s="1"/>
  <c r="DC113" i="3"/>
  <c r="F71" i="4" s="1"/>
  <c r="CO113" i="3"/>
  <c r="F64" i="4" s="1"/>
  <c r="CB113" i="3"/>
  <c r="F56" i="4" s="1"/>
  <c r="CW113" i="3"/>
  <c r="F68" i="4" s="1"/>
  <c r="DQ113" i="3"/>
  <c r="F78" i="4" s="1"/>
  <c r="BX113" i="3"/>
  <c r="F54" i="4" s="1"/>
  <c r="BJ113" i="3"/>
  <c r="F47" i="4" s="1"/>
  <c r="EG113" i="3"/>
  <c r="F86" i="4" s="1"/>
  <c r="CU113" i="3"/>
  <c r="F67" i="4" s="1"/>
  <c r="CM113" i="3"/>
  <c r="F63" i="4" s="1"/>
  <c r="F34" i="4" l="1"/>
  <c r="F35" i="4"/>
  <c r="F3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DGE</author>
    <author>Maria João Filipe (RBE)</author>
    <author>Fatima Pina</author>
  </authors>
  <commentList>
    <comment ref="EN6" authorId="0" shapeId="0" xr:uid="{F4AECCB4-FF53-4831-A623-150974FB1D79}">
      <text>
        <r>
          <rPr>
            <sz val="9"/>
            <color indexed="81"/>
            <rFont val="Tahoma"/>
            <family val="2"/>
          </rPr>
          <t xml:space="preserve">Preencher apenas no caso de uma atividade se inscrever claramente em duas iniciativas
</t>
        </r>
      </text>
    </comment>
    <comment ref="O7" authorId="1" shapeId="0" xr:uid="{D103F108-3661-48FC-99E1-B6C3CAF7AEDC}">
      <text>
        <r>
          <rPr>
            <b/>
            <sz val="9"/>
            <color indexed="81"/>
            <rFont val="Tahoma"/>
            <family val="2"/>
          </rPr>
          <t>Preencher apenas quando a atividade envolver a turma completa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7" authorId="2" shapeId="0" xr:uid="{39C6FEA4-B8C4-433E-B5C9-8B2DB892BE3D}">
      <text>
        <r>
          <rPr>
            <b/>
            <sz val="9"/>
            <color indexed="81"/>
            <rFont val="Tahoma"/>
            <family val="2"/>
          </rPr>
          <t>Fatima Pina:</t>
        </r>
        <r>
          <rPr>
            <sz val="9"/>
            <color indexed="81"/>
            <rFont val="Tahoma"/>
            <family val="2"/>
          </rPr>
          <t xml:space="preserve">
Quando nem todas as turmas fizeram o mesmo número de sessões deve fazer a média</t>
        </r>
      </text>
    </comment>
    <comment ref="R7" authorId="2" shapeId="0" xr:uid="{E268782D-1C00-42DE-9A71-E0406B0B2C56}">
      <text>
        <r>
          <rPr>
            <b/>
            <sz val="9"/>
            <color indexed="81"/>
            <rFont val="Tahoma"/>
            <family val="2"/>
          </rPr>
          <t xml:space="preserve">Fatima Pina: </t>
        </r>
        <r>
          <rPr>
            <sz val="9"/>
            <color indexed="81"/>
            <rFont val="Tahoma"/>
            <family val="2"/>
          </rPr>
          <t xml:space="preserve">Preencher quando os alunos participam sem o enquadramento da turma
</t>
        </r>
      </text>
    </comment>
    <comment ref="S7" authorId="2" shapeId="0" xr:uid="{31B3831C-1B31-4989-AF32-62053A327A5C}">
      <text>
        <r>
          <rPr>
            <b/>
            <sz val="9"/>
            <color indexed="81"/>
            <rFont val="Tahoma"/>
            <family val="2"/>
          </rPr>
          <t>Fatima Pina:</t>
        </r>
        <r>
          <rPr>
            <sz val="9"/>
            <color indexed="81"/>
            <rFont val="Tahoma"/>
            <family val="2"/>
          </rPr>
          <t xml:space="preserve">
Preencher quando os alunos participam enquadrados em turma</t>
        </r>
      </text>
    </comment>
    <comment ref="V7" authorId="2" shapeId="0" xr:uid="{016367E5-549D-4917-92E6-B4D69D8625F1}">
      <text>
        <r>
          <rPr>
            <b/>
            <sz val="9"/>
            <color indexed="81"/>
            <rFont val="Tahoma"/>
            <family val="2"/>
          </rPr>
          <t xml:space="preserve">Fatima Pina: </t>
        </r>
        <r>
          <rPr>
            <sz val="9"/>
            <color indexed="81"/>
            <rFont val="Tahoma"/>
            <family val="2"/>
          </rPr>
          <t xml:space="preserve">Preencher quando os docentes participam sem turma
</t>
        </r>
      </text>
    </comment>
    <comment ref="W7" authorId="2" shapeId="0" xr:uid="{376DB90C-AA1C-452A-9A83-CF65EF42F5B6}">
      <text>
        <r>
          <rPr>
            <b/>
            <sz val="9"/>
            <color indexed="81"/>
            <rFont val="Tahoma"/>
            <family val="2"/>
          </rPr>
          <t>Fatima Pina:</t>
        </r>
        <r>
          <rPr>
            <sz val="9"/>
            <color indexed="81"/>
            <rFont val="Tahoma"/>
            <family val="2"/>
          </rPr>
          <t xml:space="preserve">
Preencher quando os docentes participam com turma</t>
        </r>
      </text>
    </comment>
    <comment ref="AC7" authorId="0" shapeId="0" xr:uid="{99A30F5A-E12B-4628-9693-1C3C455571B4}">
      <text>
        <r>
          <rPr>
            <b/>
            <sz val="9"/>
            <color indexed="81"/>
            <rFont val="Tahoma"/>
            <family val="2"/>
          </rPr>
          <t>Leitura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7" authorId="0" shapeId="0" xr:uid="{29C6A146-A9FE-4877-A30B-5161280F97E9}">
      <text>
        <r>
          <rPr>
            <b/>
            <sz val="9"/>
            <color indexed="81"/>
            <rFont val="Tahoma"/>
            <family val="2"/>
          </rPr>
          <t>Informação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7" authorId="2" shapeId="0" xr:uid="{0D2FEED9-0BD8-4FCB-8AB0-9FBA8703B695}">
      <text>
        <r>
          <rPr>
            <b/>
            <sz val="9"/>
            <color indexed="81"/>
            <rFont val="Tahoma"/>
            <family val="2"/>
          </rPr>
          <t>Fatima Pina: Média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7" authorId="0" shapeId="0" xr:uid="{E0EEAFF2-657D-4743-90B3-B383DDBF6D37}">
      <text>
        <r>
          <rPr>
            <sz val="9"/>
            <color indexed="81"/>
            <rFont val="Tahoma"/>
            <family val="2"/>
          </rPr>
          <t>Línguas</t>
        </r>
      </text>
    </comment>
    <comment ref="AG7" authorId="0" shapeId="0" xr:uid="{C89E1BD0-B638-4D7D-B3A3-0C62F5E790FB}">
      <text>
        <r>
          <rPr>
            <sz val="9"/>
            <color indexed="81"/>
            <rFont val="Tahoma"/>
            <family val="2"/>
          </rPr>
          <t xml:space="preserve">Ciências Sociais e Humanas
</t>
        </r>
      </text>
    </comment>
    <comment ref="AH7" authorId="0" shapeId="0" xr:uid="{A862E57C-15AF-4F89-AAC5-A370FF881687}">
      <text>
        <r>
          <rPr>
            <sz val="9"/>
            <color indexed="81"/>
            <rFont val="Tahoma"/>
            <family val="2"/>
          </rPr>
          <t xml:space="preserve">Matemática e Ciências Experimentais
</t>
        </r>
      </text>
    </comment>
    <comment ref="AI7" authorId="0" shapeId="0" xr:uid="{DC007598-4E14-4695-AAE5-DA8D165E001C}">
      <text>
        <r>
          <rPr>
            <sz val="9"/>
            <color indexed="81"/>
            <rFont val="Tahoma"/>
            <family val="2"/>
          </rPr>
          <t xml:space="preserve">Expressões e Tecnologias
</t>
        </r>
      </text>
    </comment>
    <comment ref="AJ7" authorId="0" shapeId="0" xr:uid="{1616E5B8-E85D-45B3-9640-E86257105DBC}">
      <text>
        <r>
          <rPr>
            <sz val="9"/>
            <color indexed="81"/>
            <rFont val="Tahoma"/>
            <family val="2"/>
          </rPr>
          <t xml:space="preserve">Áreas curriculares transversais
</t>
        </r>
      </text>
    </comment>
    <comment ref="AK7" authorId="0" shapeId="0" xr:uid="{6EE949DC-5124-4EE2-9BDD-D5180AC55436}">
      <text>
        <r>
          <rPr>
            <sz val="9"/>
            <color indexed="81"/>
            <rFont val="Tahoma"/>
            <family val="2"/>
          </rPr>
          <t xml:space="preserve">Áreas livres e facultativas
</t>
        </r>
      </text>
    </comment>
    <comment ref="AL7" authorId="0" shapeId="0" xr:uid="{81994BD0-381A-4689-BB16-2DB0EA16B74C}">
      <text>
        <r>
          <rPr>
            <sz val="9"/>
            <color indexed="81"/>
            <rFont val="Tahoma"/>
            <family val="2"/>
          </rPr>
          <t>Outras</t>
        </r>
      </text>
    </comment>
    <comment ref="AW7" authorId="2" shapeId="0" xr:uid="{CD8DC28C-7051-48F1-B5BC-7D0B10E068C3}">
      <text>
        <r>
          <rPr>
            <b/>
            <sz val="9"/>
            <color indexed="81"/>
            <rFont val="Tahoma"/>
            <family val="2"/>
          </rPr>
          <t>Fatima Pina:</t>
        </r>
        <r>
          <rPr>
            <sz val="9"/>
            <color indexed="81"/>
            <rFont val="Tahoma"/>
            <family val="2"/>
          </rPr>
          <t xml:space="preserve">
Aumento dos conhecimentos/capacidades dos alunos nas áreas de literacia do referencial</t>
        </r>
      </text>
    </comment>
    <comment ref="AX7" authorId="2" shapeId="0" xr:uid="{448CB849-1F73-4A9C-9F60-EADBEF61CB92}">
      <text>
        <r>
          <rPr>
            <b/>
            <sz val="9"/>
            <color indexed="81"/>
            <rFont val="Tahoma"/>
            <family val="2"/>
          </rPr>
          <t xml:space="preserve">Fatima Pina: </t>
        </r>
        <r>
          <rPr>
            <sz val="9"/>
            <color indexed="81"/>
            <rFont val="Tahoma"/>
            <family val="2"/>
          </rPr>
          <t xml:space="preserve">Desenvolvimento de atitudes e valores nas áreas de literacia do referencial
</t>
        </r>
      </text>
    </comment>
    <comment ref="AY7" authorId="2" shapeId="0" xr:uid="{C1036C2D-6304-46BD-9E0C-BC0C001D8732}">
      <text>
        <r>
          <rPr>
            <b/>
            <sz val="9"/>
            <color indexed="81"/>
            <rFont val="Tahoma"/>
            <family val="2"/>
          </rPr>
          <t xml:space="preserve">Fatima Pina: </t>
        </r>
        <r>
          <rPr>
            <sz val="9"/>
            <color indexed="81"/>
            <rFont val="Tahoma"/>
            <family val="2"/>
          </rPr>
          <t xml:space="preserve">Melhoria das aprendizagens e do sucesso educativo
</t>
        </r>
      </text>
    </comment>
    <comment ref="AZ7" authorId="2" shapeId="0" xr:uid="{30BCCA20-ACEB-48FC-9DE7-7F182C2799F5}">
      <text>
        <r>
          <rPr>
            <b/>
            <sz val="9"/>
            <color indexed="81"/>
            <rFont val="Tahoma"/>
            <family val="2"/>
          </rPr>
          <t xml:space="preserve">Fatima Pina: </t>
        </r>
        <r>
          <rPr>
            <sz val="9"/>
            <color indexed="81"/>
            <rFont val="Tahoma"/>
            <family val="2"/>
          </rPr>
          <t xml:space="preserve">Oportunidade de formação, socialização e crescimento pessoal dos alunos
</t>
        </r>
      </text>
    </comment>
    <comment ref="BC7" authorId="0" shapeId="0" xr:uid="{C4AC33F0-7F3B-4361-B274-FD909764580F}">
      <text>
        <r>
          <rPr>
            <b/>
            <sz val="9"/>
            <color indexed="81"/>
            <rFont val="Tahoma"/>
            <family val="2"/>
          </rPr>
          <t>A ler mais e melhor</t>
        </r>
      </text>
    </comment>
    <comment ref="BE7" authorId="0" shapeId="0" xr:uid="{CFFF42F0-B5E3-49C8-BCCB-4C85AFB31ED9}">
      <text>
        <r>
          <rPr>
            <b/>
            <sz val="9"/>
            <color indexed="81"/>
            <rFont val="Tahoma"/>
            <family val="2"/>
          </rPr>
          <t>bePLAN</t>
        </r>
      </text>
    </comment>
    <comment ref="BG7" authorId="0" shapeId="0" xr:uid="{1D35D2E7-85E8-4124-89D6-FC3F602221A7}">
      <text>
        <r>
          <rPr>
            <b/>
            <sz val="9"/>
            <color indexed="81"/>
            <rFont val="Tahoma"/>
            <family val="2"/>
          </rPr>
          <t>Biblioteca digital</t>
        </r>
      </text>
    </comment>
    <comment ref="BI7" authorId="0" shapeId="0" xr:uid="{341CB008-4FDF-4E05-A63E-DC706607A2E1}">
      <text>
        <r>
          <rPr>
            <b/>
            <sz val="9"/>
            <color indexed="81"/>
            <rFont val="Tahoma"/>
            <family val="2"/>
          </rPr>
          <t>Ideias com mérito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K7" authorId="0" shapeId="0" xr:uid="{5B715283-30D2-4BE2-8DBD-50ADF1B79E3E}">
      <text>
        <r>
          <rPr>
            <b/>
            <sz val="9"/>
            <color indexed="81"/>
            <rFont val="Tahoma"/>
            <family val="2"/>
          </rPr>
          <t>Imprevistos de Leitura</t>
        </r>
      </text>
    </comment>
    <comment ref="BM7" authorId="0" shapeId="0" xr:uid="{B7D26362-ABD3-41C5-9307-7FEA6DB372A0}">
      <text>
        <r>
          <rPr>
            <b/>
            <sz val="9"/>
            <color indexed="81"/>
            <rFont val="Tahoma"/>
            <family val="2"/>
          </rPr>
          <t>Leituras... com a biblioteca</t>
        </r>
      </text>
    </comment>
    <comment ref="BO7" authorId="0" shapeId="0" xr:uid="{0E69BD5C-5E12-4F79-BA6C-86042D21C233}">
      <text>
        <r>
          <rPr>
            <b/>
            <sz val="9"/>
            <color indexed="81"/>
            <rFont val="Tahoma"/>
            <family val="2"/>
          </rPr>
          <t>Ler e escrever mais com a biblioteca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Q7" authorId="2" shapeId="0" xr:uid="{2FF790E8-CB0C-4E39-ADC4-463A540F44BB}">
      <text>
        <r>
          <rPr>
            <b/>
            <sz val="9"/>
            <color indexed="81"/>
            <rFont val="Tahoma"/>
            <family val="2"/>
          </rPr>
          <t>Fatima Pina: Ler fora da Escola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S7" authorId="0" shapeId="0" xr:uid="{A23B6F57-EDD5-439C-ABDC-889AA106CB66}">
      <text>
        <r>
          <rPr>
            <b/>
            <sz val="9"/>
            <color indexed="81"/>
            <rFont val="Tahoma"/>
            <family val="2"/>
          </rPr>
          <t>Proliteracias</t>
        </r>
      </text>
    </comment>
    <comment ref="BU7" authorId="0" shapeId="0" xr:uid="{D4262851-B3CE-475D-9625-E9E97AE3D570}">
      <text>
        <r>
          <rPr>
            <b/>
            <sz val="9"/>
            <color indexed="81"/>
            <rFont val="Tahoma"/>
            <family val="2"/>
          </rPr>
          <t>(re)Ler com a biblioteca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W7" authorId="0" shapeId="0" xr:uid="{A6F5A181-585D-4DAF-8221-3B738B52C8BC}">
      <text>
        <r>
          <rPr>
            <b/>
            <sz val="9"/>
            <color indexed="81"/>
            <rFont val="Tahoma"/>
            <family val="2"/>
          </rPr>
          <t>Requalificar a biblioteca</t>
        </r>
      </text>
    </comment>
    <comment ref="BY7" authorId="0" shapeId="0" xr:uid="{385026B1-3F89-4F5F-A70B-481381961ABE}">
      <text>
        <r>
          <rPr>
            <b/>
            <sz val="9"/>
            <color indexed="81"/>
            <rFont val="Tahoma"/>
            <family val="2"/>
          </rPr>
          <t>Todos juntos podemos ler</t>
        </r>
      </text>
    </comment>
    <comment ref="CA7" authorId="0" shapeId="0" xr:uid="{C3B00A40-3991-4F0B-9B7E-BABC7929BDCC}">
      <text>
        <r>
          <rPr>
            <b/>
            <sz val="9"/>
            <color indexed="81"/>
            <rFont val="Tahoma"/>
            <family val="2"/>
          </rPr>
          <t>Outras</t>
        </r>
      </text>
    </comment>
    <comment ref="CD7" authorId="0" shapeId="0" xr:uid="{78308B9E-0FCA-4AAD-A597-AFC3EE628DA7}">
      <text>
        <r>
          <rPr>
            <b/>
            <sz val="9"/>
            <color indexed="81"/>
            <rFont val="Tahoma"/>
            <family val="2"/>
          </rPr>
          <t>5.º Centenário de Camões</t>
        </r>
      </text>
    </comment>
    <comment ref="CF7" authorId="0" shapeId="0" xr:uid="{18C7E941-3CB2-4103-8FCF-5CB75F0B654D}">
      <text>
        <r>
          <rPr>
            <b/>
            <sz val="9"/>
            <color indexed="81"/>
            <rFont val="Tahoma"/>
            <family val="2"/>
          </rPr>
          <t>7 dias com os media</t>
        </r>
      </text>
    </comment>
    <comment ref="CH7" authorId="0" shapeId="0" xr:uid="{12C3C90C-84AD-41CF-BDDA-79FD74E4761F}">
      <text>
        <r>
          <rPr>
            <b/>
            <sz val="9"/>
            <color indexed="81"/>
            <rFont val="Tahoma"/>
            <family val="2"/>
          </rPr>
          <t>aler+</t>
        </r>
      </text>
    </comment>
    <comment ref="CJ7" authorId="0" shapeId="0" xr:uid="{2E7565C9-FD75-4958-A7E9-7C308EFF3A01}">
      <text>
        <r>
          <rPr>
            <b/>
            <sz val="9"/>
            <color indexed="81"/>
            <rFont val="Tahoma"/>
            <family val="2"/>
          </rPr>
          <t>Campeonato de Escrita e Ciência Criativa</t>
        </r>
      </text>
    </comment>
    <comment ref="CL7" authorId="0" shapeId="0" xr:uid="{D1242689-05D9-422E-A878-955BB9DCF422}">
      <text>
        <r>
          <rPr>
            <b/>
            <sz val="9"/>
            <color indexed="81"/>
            <rFont val="Tahoma"/>
            <family val="2"/>
          </rPr>
          <t>Cientificamente provável</t>
        </r>
      </text>
    </comment>
    <comment ref="CN7" authorId="0" shapeId="0" xr:uid="{E4D838CA-BE7D-4651-BF9C-6D1CA10A16FB}">
      <text>
        <r>
          <rPr>
            <b/>
            <sz val="9"/>
            <color indexed="81"/>
            <rFont val="Tahoma"/>
            <family val="2"/>
          </rPr>
          <t>Clássicos em rede</t>
        </r>
      </text>
    </comment>
    <comment ref="CP7" authorId="0" shapeId="0" xr:uid="{80AC8390-04ED-4448-BDE7-75C7D79429C0}">
      <text>
        <r>
          <rPr>
            <b/>
            <sz val="9"/>
            <color indexed="81"/>
            <rFont val="Tahoma"/>
            <family val="2"/>
          </rPr>
          <t>Conto Contigo</t>
        </r>
      </text>
    </comment>
    <comment ref="CR7" authorId="0" shapeId="0" xr:uid="{8320D341-8F92-41C7-B2CC-2C8A9BA889EB}">
      <text>
        <r>
          <rPr>
            <b/>
            <sz val="9"/>
            <color indexed="81"/>
            <rFont val="Tahoma"/>
            <family val="2"/>
          </rPr>
          <t>Dia da internet Mais Segura</t>
        </r>
      </text>
    </comment>
    <comment ref="CT7" authorId="0" shapeId="0" xr:uid="{CD31BA3C-4F94-4CA9-8EB5-0A9B03A44163}">
      <text>
        <r>
          <rPr>
            <b/>
            <sz val="9"/>
            <color indexed="81"/>
            <rFont val="Tahoma"/>
            <family val="2"/>
          </rPr>
          <t>Dia Mundial da Língua Portuguesa</t>
        </r>
      </text>
    </comment>
    <comment ref="CV7" authorId="0" shapeId="0" xr:uid="{6BDF0AF1-17C0-4488-88B2-B145344C39A4}">
      <text>
        <r>
          <rPr>
            <b/>
            <sz val="9"/>
            <color indexed="81"/>
            <rFont val="Tahoma"/>
            <family val="2"/>
          </rPr>
          <t>Histórias com ciência na biblioteca escolar</t>
        </r>
      </text>
    </comment>
    <comment ref="CX7" authorId="0" shapeId="0" xr:uid="{A44AE554-ED4C-4CD1-8DFD-2F1EBB0A9D45}">
      <text>
        <r>
          <rPr>
            <b/>
            <sz val="9"/>
            <color indexed="81"/>
            <rFont val="Tahoma"/>
            <family val="2"/>
          </rPr>
          <t>Isto também é comigo</t>
        </r>
      </text>
    </comment>
    <comment ref="CZ7" authorId="0" shapeId="0" xr:uid="{16EB690C-6C69-4423-BB20-E5A695531E6E}">
      <text>
        <r>
          <rPr>
            <b/>
            <sz val="9"/>
            <color indexed="81"/>
            <rFont val="Tahoma"/>
            <family val="2"/>
          </rPr>
          <t>Jornal escolar</t>
        </r>
      </text>
    </comment>
    <comment ref="DB7" authorId="0" shapeId="0" xr:uid="{13562136-2FA9-47E8-B359-E77B888F4749}">
      <text>
        <r>
          <rPr>
            <b/>
            <sz val="9"/>
            <color indexed="81"/>
            <rFont val="Tahoma"/>
            <family val="2"/>
          </rPr>
          <t>Jornalistas em rede</t>
        </r>
      </text>
    </comment>
    <comment ref="DD7" authorId="0" shapeId="0" xr:uid="{3B4C7DC7-FFBE-44A8-B285-87912C949655}">
      <text>
        <r>
          <rPr>
            <b/>
            <sz val="9"/>
            <color indexed="81"/>
            <rFont val="Tahoma"/>
            <family val="2"/>
          </rPr>
          <t>Juntos a criar</t>
        </r>
      </text>
    </comment>
    <comment ref="DF7" authorId="0" shapeId="0" xr:uid="{B467B779-5CC9-45D1-8168-5AF9CC75537E}">
      <text>
        <r>
          <rPr>
            <b/>
            <sz val="9"/>
            <color indexed="81"/>
            <rFont val="Tahoma"/>
            <family val="2"/>
          </rPr>
          <t>Ler fora da escola</t>
        </r>
      </text>
    </comment>
    <comment ref="DH7" authorId="0" shapeId="0" xr:uid="{CA27FF8C-DAAD-4553-ABB8-C80B72C04A11}">
      <text>
        <r>
          <rPr>
            <b/>
            <sz val="9"/>
            <color indexed="81"/>
            <rFont val="Tahoma"/>
            <family val="2"/>
          </rPr>
          <t>Media@ção</t>
        </r>
      </text>
    </comment>
    <comment ref="DJ7" authorId="0" shapeId="0" xr:uid="{A36EAE96-3B22-4C09-8FE4-575F7AACB49D}">
      <text>
        <r>
          <rPr>
            <b/>
            <sz val="9"/>
            <color indexed="81"/>
            <rFont val="Tahoma"/>
            <family val="2"/>
          </rPr>
          <t>Mês Internacional da Biblioteca Escolar</t>
        </r>
      </text>
    </comment>
    <comment ref="DL7" authorId="0" shapeId="0" xr:uid="{3E37AD10-E6A8-4083-BEF9-641258CBB517}">
      <text>
        <r>
          <rPr>
            <b/>
            <sz val="9"/>
            <color indexed="81"/>
            <rFont val="Tahoma"/>
            <family val="2"/>
          </rPr>
          <t>Miúdos a votos</t>
        </r>
      </text>
    </comment>
    <comment ref="DN7" authorId="0" shapeId="0" xr:uid="{548217CC-3EE8-4F80-AA16-367F3DF57790}">
      <text>
        <r>
          <rPr>
            <b/>
            <sz val="9"/>
            <color indexed="81"/>
            <rFont val="Tahoma"/>
            <family val="2"/>
          </rPr>
          <t>Newton gostava de ler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P7" authorId="0" shapeId="0" xr:uid="{7980AE7F-2782-4857-B2FF-F7DDC9E9122E}">
      <text>
        <r>
          <rPr>
            <b/>
            <sz val="9"/>
            <color indexed="81"/>
            <rFont val="Tahoma"/>
            <family val="2"/>
          </rPr>
          <t>Plano Nacional das Artes</t>
        </r>
      </text>
    </comment>
    <comment ref="DR7" authorId="0" shapeId="0" xr:uid="{18E57047-50FF-4580-AEAF-5F037ED2B8F5}">
      <text>
        <r>
          <rPr>
            <b/>
            <sz val="9"/>
            <color indexed="81"/>
            <rFont val="Tahoma"/>
            <family val="2"/>
          </rPr>
          <t>Plano Nacional de Cinema</t>
        </r>
      </text>
    </comment>
    <comment ref="DT7" authorId="0" shapeId="0" xr:uid="{F81B6D08-D3F1-4C4A-B98E-9C44E55E8248}">
      <text>
        <r>
          <rPr>
            <b/>
            <sz val="9"/>
            <color indexed="81"/>
            <rFont val="Tahoma"/>
            <family val="2"/>
          </rPr>
          <t>Plano Nacional de Formação Financeira</t>
        </r>
      </text>
    </comment>
    <comment ref="DV7" authorId="0" shapeId="0" xr:uid="{B506B899-28E1-4C19-A0CC-CD5FB519C316}">
      <text>
        <r>
          <rPr>
            <b/>
            <sz val="9"/>
            <color indexed="81"/>
            <rFont val="Tahoma"/>
            <family val="2"/>
          </rPr>
          <t>Rádio escolar</t>
        </r>
      </text>
    </comment>
    <comment ref="DX7" authorId="0" shapeId="0" xr:uid="{E4A2C9F8-F8F7-44F6-92DF-60208505FDB7}">
      <text>
        <r>
          <rPr>
            <b/>
            <sz val="9"/>
            <color indexed="81"/>
            <rFont val="Tahoma"/>
            <family val="2"/>
          </rPr>
          <t>READ ON Portugal</t>
        </r>
      </text>
    </comment>
    <comment ref="DZ7" authorId="0" shapeId="0" xr:uid="{91A05230-94C8-4AB3-A007-C30DDCA6A87C}">
      <text>
        <r>
          <rPr>
            <b/>
            <sz val="9"/>
            <color indexed="81"/>
            <rFont val="Tahoma"/>
            <family val="2"/>
          </rPr>
          <t>Semana da leitura</t>
        </r>
      </text>
    </comment>
    <comment ref="EB7" authorId="0" shapeId="0" xr:uid="{BF7A24D1-2B07-4630-92DA-4885D86C7B5E}">
      <text>
        <r>
          <rPr>
            <b/>
            <sz val="9"/>
            <color indexed="81"/>
            <rFont val="Tahoma"/>
            <family val="2"/>
          </rPr>
          <t>Ser escritor é cool</t>
        </r>
      </text>
    </comment>
    <comment ref="ED7" authorId="2" shapeId="0" xr:uid="{C37B379D-427F-40EC-A1C2-FF04DD3F1819}">
      <text>
        <r>
          <rPr>
            <b/>
            <sz val="9"/>
            <color indexed="81"/>
            <rFont val="Tahoma"/>
            <charset val="1"/>
          </rPr>
          <t>Fatima Pina: Superchard by IA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F7" authorId="0" shapeId="0" xr:uid="{C0964961-91F2-4268-BB94-DD78B9090D0D}">
      <text>
        <r>
          <rPr>
            <b/>
            <sz val="9"/>
            <color indexed="81"/>
            <rFont val="Tahoma"/>
            <family val="2"/>
          </rPr>
          <t>Todos Juntos Podemos Ler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H7" authorId="0" shapeId="0" xr:uid="{5E14C31F-A0A8-4657-9837-037F456B72E2}">
      <text>
        <r>
          <rPr>
            <b/>
            <sz val="9"/>
            <color indexed="81"/>
            <rFont val="Tahoma"/>
            <family val="2"/>
          </rPr>
          <t>TV escolar</t>
        </r>
      </text>
    </comment>
    <comment ref="EJ7" authorId="0" shapeId="0" xr:uid="{44C32773-385A-49EE-96BE-E156E7AA4D36}">
      <text>
        <r>
          <rPr>
            <b/>
            <sz val="9"/>
            <color indexed="81"/>
            <rFont val="Tahoma"/>
            <family val="2"/>
          </rPr>
          <t>Voluntários de leitura</t>
        </r>
      </text>
    </comment>
    <comment ref="EL7" authorId="0" shapeId="0" xr:uid="{E03E8AA7-CF95-49D2-A430-096138063482}">
      <text>
        <r>
          <rPr>
            <b/>
            <sz val="9"/>
            <color indexed="81"/>
            <rFont val="Tahoma"/>
            <family val="2"/>
          </rPr>
          <t>Outra(s)</t>
        </r>
      </text>
    </comment>
    <comment ref="EO7" authorId="0" shapeId="0" xr:uid="{72E7444A-7257-43D7-A086-3B239B252565}">
      <text>
        <r>
          <rPr>
            <b/>
            <sz val="9"/>
            <color indexed="81"/>
            <rFont val="Tahoma"/>
            <family val="2"/>
          </rPr>
          <t>5.º Centenário de Camões</t>
        </r>
      </text>
    </comment>
    <comment ref="EQ7" authorId="0" shapeId="0" xr:uid="{3C537FF4-D4E3-4FA3-95FE-8CE0ED64D076}">
      <text>
        <r>
          <rPr>
            <b/>
            <sz val="9"/>
            <color indexed="81"/>
            <rFont val="Tahoma"/>
            <family val="2"/>
          </rPr>
          <t>7 dias com os media</t>
        </r>
      </text>
    </comment>
    <comment ref="ES7" authorId="0" shapeId="0" xr:uid="{2E4A13E4-9EC1-4920-92A0-D5FC091E7C27}">
      <text>
        <r>
          <rPr>
            <b/>
            <sz val="9"/>
            <color indexed="81"/>
            <rFont val="Tahoma"/>
            <family val="2"/>
          </rPr>
          <t>aler+</t>
        </r>
      </text>
    </comment>
    <comment ref="EU7" authorId="0" shapeId="0" xr:uid="{73C3273C-CB50-45F3-892D-058EF5A8D5E4}">
      <text>
        <r>
          <rPr>
            <b/>
            <sz val="9"/>
            <color indexed="81"/>
            <rFont val="Tahoma"/>
            <family val="2"/>
          </rPr>
          <t>Campeonato de Escrita e Ciência Criativa</t>
        </r>
      </text>
    </comment>
    <comment ref="EW7" authorId="0" shapeId="0" xr:uid="{5C884158-8E15-42AD-9D8B-F1C5265D846C}">
      <text>
        <r>
          <rPr>
            <b/>
            <sz val="9"/>
            <color indexed="81"/>
            <rFont val="Tahoma"/>
            <family val="2"/>
          </rPr>
          <t>Cientificamente provável</t>
        </r>
      </text>
    </comment>
    <comment ref="EY7" authorId="0" shapeId="0" xr:uid="{570BD1B1-52C9-4C9A-90CD-182B88649C3F}">
      <text>
        <r>
          <rPr>
            <b/>
            <sz val="9"/>
            <color indexed="81"/>
            <rFont val="Tahoma"/>
            <family val="2"/>
          </rPr>
          <t>Clássicos em rede</t>
        </r>
      </text>
    </comment>
    <comment ref="FA7" authorId="0" shapeId="0" xr:uid="{EF47F40D-0770-4A8D-9591-9911B9607D43}">
      <text>
        <r>
          <rPr>
            <b/>
            <sz val="9"/>
            <color indexed="81"/>
            <rFont val="Tahoma"/>
            <family val="2"/>
          </rPr>
          <t>Conto Contigo</t>
        </r>
      </text>
    </comment>
    <comment ref="FC7" authorId="0" shapeId="0" xr:uid="{EF2A3B86-0FE4-462C-A802-9DB73E25BEC8}">
      <text>
        <r>
          <rPr>
            <b/>
            <sz val="9"/>
            <color indexed="81"/>
            <rFont val="Tahoma"/>
            <family val="2"/>
          </rPr>
          <t>Dia da internet Mais Segura</t>
        </r>
      </text>
    </comment>
    <comment ref="FE7" authorId="0" shapeId="0" xr:uid="{8CAA3F02-45CF-419C-830F-B3A3DA1B3E30}">
      <text>
        <r>
          <rPr>
            <b/>
            <sz val="9"/>
            <color indexed="81"/>
            <rFont val="Tahoma"/>
            <family val="2"/>
          </rPr>
          <t>Dia Mundial da Língua Portuguesa</t>
        </r>
      </text>
    </comment>
    <comment ref="FG7" authorId="0" shapeId="0" xr:uid="{FA235E8B-0CB1-48C0-B3F6-2FED2E7E111E}">
      <text>
        <r>
          <rPr>
            <b/>
            <sz val="9"/>
            <color indexed="81"/>
            <rFont val="Tahoma"/>
            <family val="2"/>
          </rPr>
          <t>Histórias com ciência na biblioteca escolar</t>
        </r>
      </text>
    </comment>
    <comment ref="FI7" authorId="0" shapeId="0" xr:uid="{BC08F696-5A2B-4D20-BAA3-A1926F2DC4B4}">
      <text>
        <r>
          <rPr>
            <b/>
            <sz val="9"/>
            <color indexed="81"/>
            <rFont val="Tahoma"/>
            <family val="2"/>
          </rPr>
          <t>Isto também é comigo</t>
        </r>
      </text>
    </comment>
    <comment ref="FK7" authorId="0" shapeId="0" xr:uid="{FC65D42A-3C66-4A5B-AF01-A45A0953361B}">
      <text>
        <r>
          <rPr>
            <b/>
            <sz val="9"/>
            <color indexed="81"/>
            <rFont val="Tahoma"/>
            <family val="2"/>
          </rPr>
          <t>Jornal escolar</t>
        </r>
      </text>
    </comment>
    <comment ref="FM7" authorId="0" shapeId="0" xr:uid="{D03F7D69-2411-4E8C-A482-6913126B48A4}">
      <text>
        <r>
          <rPr>
            <b/>
            <sz val="9"/>
            <color indexed="81"/>
            <rFont val="Tahoma"/>
            <family val="2"/>
          </rPr>
          <t>Jornalistas em rede</t>
        </r>
      </text>
    </comment>
    <comment ref="FO7" authorId="0" shapeId="0" xr:uid="{5ED1EC34-BCE1-44D9-9B55-20CF6649D489}">
      <text>
        <r>
          <rPr>
            <b/>
            <sz val="9"/>
            <color indexed="81"/>
            <rFont val="Tahoma"/>
            <family val="2"/>
          </rPr>
          <t>Juntos a criar</t>
        </r>
      </text>
    </comment>
    <comment ref="FQ7" authorId="0" shapeId="0" xr:uid="{C0721DDD-E432-4FB5-85CF-E0DD1885B65C}">
      <text>
        <r>
          <rPr>
            <b/>
            <sz val="9"/>
            <color indexed="81"/>
            <rFont val="Tahoma"/>
            <family val="2"/>
          </rPr>
          <t>Ler fora da escola</t>
        </r>
      </text>
    </comment>
    <comment ref="FS7" authorId="0" shapeId="0" xr:uid="{F6BE32F0-12C9-4318-BBCB-5C4B0DF87A81}">
      <text>
        <r>
          <rPr>
            <b/>
            <sz val="9"/>
            <color indexed="81"/>
            <rFont val="Tahoma"/>
            <family val="2"/>
          </rPr>
          <t>Media@ção</t>
        </r>
      </text>
    </comment>
    <comment ref="FU7" authorId="0" shapeId="0" xr:uid="{E713EEFB-90EE-4590-933E-186A59D44E88}">
      <text>
        <r>
          <rPr>
            <b/>
            <sz val="9"/>
            <color indexed="81"/>
            <rFont val="Tahoma"/>
            <family val="2"/>
          </rPr>
          <t>Mês Internacional da Biblioteca Escolar</t>
        </r>
      </text>
    </comment>
    <comment ref="FW7" authorId="0" shapeId="0" xr:uid="{9420EA69-DA70-4B00-A5FC-545FBC8DA1AA}">
      <text>
        <r>
          <rPr>
            <b/>
            <sz val="9"/>
            <color indexed="81"/>
            <rFont val="Tahoma"/>
            <family val="2"/>
          </rPr>
          <t>Miúdos a votos</t>
        </r>
      </text>
    </comment>
    <comment ref="FY7" authorId="0" shapeId="0" xr:uid="{923D6502-B28D-4FFE-9595-AAF4B97C4086}">
      <text>
        <r>
          <rPr>
            <b/>
            <sz val="9"/>
            <color indexed="81"/>
            <rFont val="Tahoma"/>
            <family val="2"/>
          </rPr>
          <t>Newton gostava de ler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A7" authorId="0" shapeId="0" xr:uid="{325EE8B9-F5DB-4486-8A4A-E9BE235BCD78}">
      <text>
        <r>
          <rPr>
            <b/>
            <sz val="9"/>
            <color indexed="81"/>
            <rFont val="Tahoma"/>
            <family val="2"/>
          </rPr>
          <t>Plano Nacional das Artes</t>
        </r>
      </text>
    </comment>
    <comment ref="GC7" authorId="0" shapeId="0" xr:uid="{557E72CA-0AD7-4958-B2A7-2C403D8F0028}">
      <text>
        <r>
          <rPr>
            <b/>
            <sz val="9"/>
            <color indexed="81"/>
            <rFont val="Tahoma"/>
            <family val="2"/>
          </rPr>
          <t>Plano Nacional de Cinema</t>
        </r>
      </text>
    </comment>
    <comment ref="GE7" authorId="0" shapeId="0" xr:uid="{DB8120E4-0D6C-418C-AC2C-8A1D314189C8}">
      <text>
        <r>
          <rPr>
            <b/>
            <sz val="9"/>
            <color indexed="81"/>
            <rFont val="Tahoma"/>
            <family val="2"/>
          </rPr>
          <t>Plano Nacional de Formação Financeira</t>
        </r>
      </text>
    </comment>
    <comment ref="GG7" authorId="0" shapeId="0" xr:uid="{18F3C37C-D4D1-4F1D-8F1C-03B7D612B459}">
      <text>
        <r>
          <rPr>
            <b/>
            <sz val="9"/>
            <color indexed="81"/>
            <rFont val="Tahoma"/>
            <family val="2"/>
          </rPr>
          <t>Rádio escolar</t>
        </r>
      </text>
    </comment>
    <comment ref="GI7" authorId="0" shapeId="0" xr:uid="{9105EED9-16C4-429B-87B4-FABDC0252DAE}">
      <text>
        <r>
          <rPr>
            <b/>
            <sz val="9"/>
            <color indexed="81"/>
            <rFont val="Tahoma"/>
            <family val="2"/>
          </rPr>
          <t>READ ON Portugal</t>
        </r>
      </text>
    </comment>
    <comment ref="GK7" authorId="0" shapeId="0" xr:uid="{102BCFCB-DE5F-458E-BA15-7F63B7BBC588}">
      <text>
        <r>
          <rPr>
            <b/>
            <sz val="9"/>
            <color indexed="81"/>
            <rFont val="Tahoma"/>
            <family val="2"/>
          </rPr>
          <t>Semana da leitura</t>
        </r>
      </text>
    </comment>
    <comment ref="GM7" authorId="0" shapeId="0" xr:uid="{A1693691-0948-4ED2-92DF-3F46E67C860B}">
      <text>
        <r>
          <rPr>
            <b/>
            <sz val="9"/>
            <color indexed="81"/>
            <rFont val="Tahoma"/>
            <family val="2"/>
          </rPr>
          <t>Ser escritor é cool</t>
        </r>
      </text>
    </comment>
    <comment ref="GO7" authorId="2" shapeId="0" xr:uid="{07337174-E446-46A9-9644-482D366F1D3C}">
      <text>
        <r>
          <rPr>
            <b/>
            <sz val="9"/>
            <color indexed="81"/>
            <rFont val="Tahoma"/>
            <charset val="1"/>
          </rPr>
          <t>Fatima Pina: Supercharged by IA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Q7" authorId="0" shapeId="0" xr:uid="{22DC394C-CB9F-49EF-B97D-1C393E6ED900}">
      <text>
        <r>
          <rPr>
            <b/>
            <sz val="9"/>
            <color indexed="81"/>
            <rFont val="Tahoma"/>
            <family val="2"/>
          </rPr>
          <t>Todos Juntos Podemos Ler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S7" authorId="0" shapeId="0" xr:uid="{183F81FE-CACE-4C62-90F2-C023B2F07DFB}">
      <text>
        <r>
          <rPr>
            <b/>
            <sz val="9"/>
            <color indexed="81"/>
            <rFont val="Tahoma"/>
            <family val="2"/>
          </rPr>
          <t>TV escolar</t>
        </r>
      </text>
    </comment>
    <comment ref="GU7" authorId="0" shapeId="0" xr:uid="{81E240A4-3F8D-454F-97C6-B4F2E01772DE}">
      <text>
        <r>
          <rPr>
            <b/>
            <sz val="9"/>
            <color indexed="81"/>
            <rFont val="Tahoma"/>
            <family val="2"/>
          </rPr>
          <t>Voluntários de leitura</t>
        </r>
      </text>
    </comment>
    <comment ref="GW7" authorId="0" shapeId="0" xr:uid="{E80974E2-2D03-4AC3-A2A7-02081F078F7E}">
      <text>
        <r>
          <rPr>
            <b/>
            <sz val="9"/>
            <color indexed="81"/>
            <rFont val="Tahoma"/>
            <family val="2"/>
          </rPr>
          <t>Outra(s)</t>
        </r>
      </text>
    </comment>
    <comment ref="EN33" authorId="0" shapeId="0" xr:uid="{29D26861-A9BE-4A7E-B197-4B6A674F86C2}">
      <text>
        <r>
          <rPr>
            <sz val="9"/>
            <color indexed="81"/>
            <rFont val="Tahoma"/>
            <family val="2"/>
          </rPr>
          <t xml:space="preserve">Preencher apenas no caso de uma atividade se inscrever claramente em duas iniciativas
</t>
        </r>
      </text>
    </comment>
    <comment ref="O34" authorId="1" shapeId="0" xr:uid="{DF7F58CF-3D73-4217-80ED-52117DAE97BA}">
      <text>
        <r>
          <rPr>
            <b/>
            <sz val="9"/>
            <color indexed="81"/>
            <rFont val="Tahoma"/>
            <family val="2"/>
          </rPr>
          <t>Preencher apenas quando a atividade envolver a turma completa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4" authorId="2" shapeId="0" xr:uid="{D78873D1-0C36-4015-87A2-C4A968744FEC}">
      <text>
        <r>
          <rPr>
            <b/>
            <sz val="9"/>
            <color indexed="81"/>
            <rFont val="Tahoma"/>
            <family val="2"/>
          </rPr>
          <t>Fatima Pina:</t>
        </r>
        <r>
          <rPr>
            <sz val="9"/>
            <color indexed="81"/>
            <rFont val="Tahoma"/>
            <family val="2"/>
          </rPr>
          <t xml:space="preserve">
Quando nem todas as turmas fizeram o mesmo número de sessões deve fazer a média</t>
        </r>
      </text>
    </comment>
    <comment ref="R34" authorId="2" shapeId="0" xr:uid="{DEDC74F5-0A23-4141-8B40-2B58AEF54A89}">
      <text>
        <r>
          <rPr>
            <b/>
            <sz val="9"/>
            <color indexed="81"/>
            <rFont val="Tahoma"/>
            <family val="2"/>
          </rPr>
          <t xml:space="preserve">Fatima Pina: </t>
        </r>
        <r>
          <rPr>
            <sz val="9"/>
            <color indexed="81"/>
            <rFont val="Tahoma"/>
            <family val="2"/>
          </rPr>
          <t xml:space="preserve">Preencher quando os alunos participam sem o enquadramento da turma
</t>
        </r>
      </text>
    </comment>
    <comment ref="S34" authorId="2" shapeId="0" xr:uid="{9AD072FD-0D43-4209-87E3-50D631B824D8}">
      <text>
        <r>
          <rPr>
            <b/>
            <sz val="9"/>
            <color indexed="81"/>
            <rFont val="Tahoma"/>
            <family val="2"/>
          </rPr>
          <t>Fatima Pina:</t>
        </r>
        <r>
          <rPr>
            <sz val="9"/>
            <color indexed="81"/>
            <rFont val="Tahoma"/>
            <family val="2"/>
          </rPr>
          <t xml:space="preserve">
Preencher quando os alunos participam enquadrados em turma</t>
        </r>
      </text>
    </comment>
    <comment ref="V34" authorId="2" shapeId="0" xr:uid="{78C8E11D-C764-4525-A4EA-A74B6E7E9B0B}">
      <text>
        <r>
          <rPr>
            <b/>
            <sz val="9"/>
            <color indexed="81"/>
            <rFont val="Tahoma"/>
            <family val="2"/>
          </rPr>
          <t xml:space="preserve">Fatima Pina: </t>
        </r>
        <r>
          <rPr>
            <sz val="9"/>
            <color indexed="81"/>
            <rFont val="Tahoma"/>
            <family val="2"/>
          </rPr>
          <t xml:space="preserve">Preencher quando os docentes participam sem turma
</t>
        </r>
      </text>
    </comment>
    <comment ref="W34" authorId="2" shapeId="0" xr:uid="{367E524F-70D8-4D68-8588-2F0371A547EC}">
      <text>
        <r>
          <rPr>
            <b/>
            <sz val="9"/>
            <color indexed="81"/>
            <rFont val="Tahoma"/>
            <family val="2"/>
          </rPr>
          <t>Fatima Pina:</t>
        </r>
        <r>
          <rPr>
            <sz val="9"/>
            <color indexed="81"/>
            <rFont val="Tahoma"/>
            <family val="2"/>
          </rPr>
          <t xml:space="preserve">
Preencher quando os docentes participam com turma</t>
        </r>
      </text>
    </comment>
    <comment ref="AC34" authorId="0" shapeId="0" xr:uid="{42F3052B-4DAA-4FB8-9DF4-EBE98E3B8CA9}">
      <text>
        <r>
          <rPr>
            <b/>
            <sz val="9"/>
            <color indexed="81"/>
            <rFont val="Tahoma"/>
            <family val="2"/>
          </rPr>
          <t>Leitura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4" authorId="0" shapeId="0" xr:uid="{4684BCE6-0F43-4E91-8840-60AF1B960206}">
      <text>
        <r>
          <rPr>
            <b/>
            <sz val="9"/>
            <color indexed="81"/>
            <rFont val="Tahoma"/>
            <family val="2"/>
          </rPr>
          <t>Informação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34" authorId="2" shapeId="0" xr:uid="{D5FB3EDA-7BBA-4F6A-97A2-9934DB92690F}">
      <text>
        <r>
          <rPr>
            <b/>
            <sz val="9"/>
            <color indexed="81"/>
            <rFont val="Tahoma"/>
            <family val="2"/>
          </rPr>
          <t>Fatima Pina: Média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34" authorId="0" shapeId="0" xr:uid="{F449968F-097C-4CA3-AD0F-373E88F075F4}">
      <text>
        <r>
          <rPr>
            <sz val="9"/>
            <color indexed="81"/>
            <rFont val="Tahoma"/>
            <family val="2"/>
          </rPr>
          <t>Línguas</t>
        </r>
      </text>
    </comment>
    <comment ref="AG34" authorId="0" shapeId="0" xr:uid="{31C2DEBC-ECB4-4A00-AA80-D969D9511A13}">
      <text>
        <r>
          <rPr>
            <sz val="9"/>
            <color indexed="81"/>
            <rFont val="Tahoma"/>
            <family val="2"/>
          </rPr>
          <t xml:space="preserve">Ciências Sociais e Humanas
</t>
        </r>
      </text>
    </comment>
    <comment ref="AH34" authorId="0" shapeId="0" xr:uid="{D0CACD30-3A4B-4566-9CC0-AEE243349941}">
      <text>
        <r>
          <rPr>
            <sz val="9"/>
            <color indexed="81"/>
            <rFont val="Tahoma"/>
            <family val="2"/>
          </rPr>
          <t xml:space="preserve">Matemática e Ciências Experimentais
</t>
        </r>
      </text>
    </comment>
    <comment ref="AI34" authorId="0" shapeId="0" xr:uid="{E61EA6C2-8BD0-4381-AA0E-C118EB68E376}">
      <text>
        <r>
          <rPr>
            <sz val="9"/>
            <color indexed="81"/>
            <rFont val="Tahoma"/>
            <family val="2"/>
          </rPr>
          <t xml:space="preserve">Expressões e Tecnologias
</t>
        </r>
      </text>
    </comment>
    <comment ref="AJ34" authorId="0" shapeId="0" xr:uid="{472A0C04-8CC8-4281-8BBF-ABEDC803D621}">
      <text>
        <r>
          <rPr>
            <sz val="9"/>
            <color indexed="81"/>
            <rFont val="Tahoma"/>
            <family val="2"/>
          </rPr>
          <t xml:space="preserve">Áreas curriculares transversais
</t>
        </r>
      </text>
    </comment>
    <comment ref="AK34" authorId="0" shapeId="0" xr:uid="{29814D1D-D917-45F6-89FE-E6A7F21FD6CD}">
      <text>
        <r>
          <rPr>
            <sz val="9"/>
            <color indexed="81"/>
            <rFont val="Tahoma"/>
            <family val="2"/>
          </rPr>
          <t xml:space="preserve">Áreas livres e facultativas
</t>
        </r>
      </text>
    </comment>
    <comment ref="AL34" authorId="0" shapeId="0" xr:uid="{AC80262B-7E05-4812-94B1-42A422C0E495}">
      <text>
        <r>
          <rPr>
            <sz val="9"/>
            <color indexed="81"/>
            <rFont val="Tahoma"/>
            <family val="2"/>
          </rPr>
          <t>Outras</t>
        </r>
      </text>
    </comment>
    <comment ref="AW34" authorId="2" shapeId="0" xr:uid="{2A5B0F42-C855-4BBB-95B8-051B531BB92F}">
      <text>
        <r>
          <rPr>
            <b/>
            <sz val="9"/>
            <color indexed="81"/>
            <rFont val="Tahoma"/>
            <family val="2"/>
          </rPr>
          <t>Fatima Pina:</t>
        </r>
        <r>
          <rPr>
            <sz val="9"/>
            <color indexed="81"/>
            <rFont val="Tahoma"/>
            <family val="2"/>
          </rPr>
          <t xml:space="preserve">
Aumento dos conhecimentos/capacidades dos alunos nas áreas de literacia do referencial</t>
        </r>
      </text>
    </comment>
    <comment ref="AX34" authorId="2" shapeId="0" xr:uid="{2C69AF72-D6E4-4461-8628-6EACD2DE5F5C}">
      <text>
        <r>
          <rPr>
            <b/>
            <sz val="9"/>
            <color indexed="81"/>
            <rFont val="Tahoma"/>
            <family val="2"/>
          </rPr>
          <t xml:space="preserve">Fatima Pina: </t>
        </r>
        <r>
          <rPr>
            <sz val="9"/>
            <color indexed="81"/>
            <rFont val="Tahoma"/>
            <family val="2"/>
          </rPr>
          <t xml:space="preserve">Desenvolvimento de atitudes e valores nas áreas de literacia do referencial
</t>
        </r>
      </text>
    </comment>
    <comment ref="AY34" authorId="2" shapeId="0" xr:uid="{80889438-59E0-402C-9220-335306241748}">
      <text>
        <r>
          <rPr>
            <b/>
            <sz val="9"/>
            <color indexed="81"/>
            <rFont val="Tahoma"/>
            <family val="2"/>
          </rPr>
          <t xml:space="preserve">Fatima Pina: </t>
        </r>
        <r>
          <rPr>
            <sz val="9"/>
            <color indexed="81"/>
            <rFont val="Tahoma"/>
            <family val="2"/>
          </rPr>
          <t xml:space="preserve">Melhoria das aprendizagens e do sucesso educativo
</t>
        </r>
      </text>
    </comment>
    <comment ref="AZ34" authorId="2" shapeId="0" xr:uid="{432F0CF2-C05E-4987-AE66-8333D5E737DE}">
      <text>
        <r>
          <rPr>
            <b/>
            <sz val="9"/>
            <color indexed="81"/>
            <rFont val="Tahoma"/>
            <family val="2"/>
          </rPr>
          <t xml:space="preserve">Fatima Pina: </t>
        </r>
        <r>
          <rPr>
            <sz val="9"/>
            <color indexed="81"/>
            <rFont val="Tahoma"/>
            <family val="2"/>
          </rPr>
          <t xml:space="preserve">Oportunidade de formação, socialização e crescimento pessoal dos alunos
</t>
        </r>
      </text>
    </comment>
    <comment ref="BC34" authorId="0" shapeId="0" xr:uid="{81F69A56-82BD-4C11-BBE7-56DC66AA3304}">
      <text>
        <r>
          <rPr>
            <b/>
            <sz val="9"/>
            <color indexed="81"/>
            <rFont val="Tahoma"/>
            <family val="2"/>
          </rPr>
          <t>A ler mais e melhor</t>
        </r>
      </text>
    </comment>
    <comment ref="BE34" authorId="0" shapeId="0" xr:uid="{58B550DB-9D52-47B0-879F-0BFA3D44D8EE}">
      <text>
        <r>
          <rPr>
            <b/>
            <sz val="9"/>
            <color indexed="81"/>
            <rFont val="Tahoma"/>
            <family val="2"/>
          </rPr>
          <t>bePLAN</t>
        </r>
      </text>
    </comment>
    <comment ref="BG34" authorId="0" shapeId="0" xr:uid="{70DAB072-2F20-4008-82B5-F7934C0326E1}">
      <text>
        <r>
          <rPr>
            <b/>
            <sz val="9"/>
            <color indexed="81"/>
            <rFont val="Tahoma"/>
            <family val="2"/>
          </rPr>
          <t>Biblioteca digital</t>
        </r>
      </text>
    </comment>
    <comment ref="BI34" authorId="0" shapeId="0" xr:uid="{A7629F05-23CF-49D6-B154-6B2679564237}">
      <text>
        <r>
          <rPr>
            <b/>
            <sz val="9"/>
            <color indexed="81"/>
            <rFont val="Tahoma"/>
            <family val="2"/>
          </rPr>
          <t>Ideias com mérito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K34" authorId="0" shapeId="0" xr:uid="{1C75C362-275F-4A24-9FF3-0E93815DAC5A}">
      <text>
        <r>
          <rPr>
            <b/>
            <sz val="9"/>
            <color indexed="81"/>
            <rFont val="Tahoma"/>
            <family val="2"/>
          </rPr>
          <t>Imprevistos de Leitura</t>
        </r>
      </text>
    </comment>
    <comment ref="BM34" authorId="0" shapeId="0" xr:uid="{5AAC06A1-A97C-4682-A119-8DF85EE40D86}">
      <text>
        <r>
          <rPr>
            <b/>
            <sz val="9"/>
            <color indexed="81"/>
            <rFont val="Tahoma"/>
            <family val="2"/>
          </rPr>
          <t>Leituras... com a biblioteca</t>
        </r>
      </text>
    </comment>
    <comment ref="BO34" authorId="0" shapeId="0" xr:uid="{5ACBF27E-383F-44BC-A502-BADC4EA21C59}">
      <text>
        <r>
          <rPr>
            <b/>
            <sz val="9"/>
            <color indexed="81"/>
            <rFont val="Tahoma"/>
            <family val="2"/>
          </rPr>
          <t>Ler e escrever mais com a biblioteca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Q34" authorId="2" shapeId="0" xr:uid="{CC6FADD4-FC02-431C-9797-3001C7A06DE4}">
      <text>
        <r>
          <rPr>
            <b/>
            <sz val="9"/>
            <color indexed="81"/>
            <rFont val="Tahoma"/>
            <family val="2"/>
          </rPr>
          <t>Fatima Pina: Ler fora da Escola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S34" authorId="0" shapeId="0" xr:uid="{E9D51913-30BE-4561-A2F5-9A09EAAD1876}">
      <text>
        <r>
          <rPr>
            <b/>
            <sz val="9"/>
            <color indexed="81"/>
            <rFont val="Tahoma"/>
            <family val="2"/>
          </rPr>
          <t>Proliteracias</t>
        </r>
      </text>
    </comment>
    <comment ref="BU34" authorId="0" shapeId="0" xr:uid="{21D635A7-516E-499B-9DF1-84CBBFDBB510}">
      <text>
        <r>
          <rPr>
            <b/>
            <sz val="9"/>
            <color indexed="81"/>
            <rFont val="Tahoma"/>
            <family val="2"/>
          </rPr>
          <t>(re)Ler com a biblioteca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W34" authorId="0" shapeId="0" xr:uid="{E0DE91E1-08C8-4CFA-8060-E3469D2190B7}">
      <text>
        <r>
          <rPr>
            <b/>
            <sz val="9"/>
            <color indexed="81"/>
            <rFont val="Tahoma"/>
            <family val="2"/>
          </rPr>
          <t>Requalificar a biblioteca</t>
        </r>
      </text>
    </comment>
    <comment ref="BY34" authorId="0" shapeId="0" xr:uid="{AA77BE08-21D0-4629-9C8D-9018CAD07783}">
      <text>
        <r>
          <rPr>
            <b/>
            <sz val="9"/>
            <color indexed="81"/>
            <rFont val="Tahoma"/>
            <family val="2"/>
          </rPr>
          <t>Todos juntos podemos ler</t>
        </r>
      </text>
    </comment>
    <comment ref="CA34" authorId="0" shapeId="0" xr:uid="{CCF5E9A6-2E24-4C2C-9DDB-A86E9FBA450A}">
      <text>
        <r>
          <rPr>
            <b/>
            <sz val="9"/>
            <color indexed="81"/>
            <rFont val="Tahoma"/>
            <family val="2"/>
          </rPr>
          <t>Outras</t>
        </r>
      </text>
    </comment>
    <comment ref="CD34" authorId="0" shapeId="0" xr:uid="{812146E6-0244-42F2-8572-A8CBAD33A4A0}">
      <text>
        <r>
          <rPr>
            <b/>
            <sz val="9"/>
            <color indexed="81"/>
            <rFont val="Tahoma"/>
            <family val="2"/>
          </rPr>
          <t>5.º Centenário de Camões</t>
        </r>
      </text>
    </comment>
    <comment ref="CF34" authorId="0" shapeId="0" xr:uid="{DE50212F-99D7-4331-B47F-5B963AA262CD}">
      <text>
        <r>
          <rPr>
            <b/>
            <sz val="9"/>
            <color indexed="81"/>
            <rFont val="Tahoma"/>
            <family val="2"/>
          </rPr>
          <t>7 dias com os media</t>
        </r>
      </text>
    </comment>
    <comment ref="CH34" authorId="0" shapeId="0" xr:uid="{E2C45FC8-D9FD-4EBA-A430-1512DA9E9E23}">
      <text>
        <r>
          <rPr>
            <b/>
            <sz val="9"/>
            <color indexed="81"/>
            <rFont val="Tahoma"/>
            <family val="2"/>
          </rPr>
          <t>aler+</t>
        </r>
      </text>
    </comment>
    <comment ref="CJ34" authorId="0" shapeId="0" xr:uid="{C1FEB87C-5F15-45B9-A0E2-A07DE95EDBAA}">
      <text>
        <r>
          <rPr>
            <b/>
            <sz val="9"/>
            <color indexed="81"/>
            <rFont val="Tahoma"/>
            <family val="2"/>
          </rPr>
          <t>Campeonato de Escrita e Ciência Criativa</t>
        </r>
      </text>
    </comment>
    <comment ref="CL34" authorId="0" shapeId="0" xr:uid="{655AFBF8-EC79-4110-9B73-E22773061FBD}">
      <text>
        <r>
          <rPr>
            <b/>
            <sz val="9"/>
            <color indexed="81"/>
            <rFont val="Tahoma"/>
            <family val="2"/>
          </rPr>
          <t>Cientificamente provável</t>
        </r>
      </text>
    </comment>
    <comment ref="CN34" authorId="0" shapeId="0" xr:uid="{5371A983-9DDC-4EB1-963F-CEE77CEB7DD9}">
      <text>
        <r>
          <rPr>
            <b/>
            <sz val="9"/>
            <color indexed="81"/>
            <rFont val="Tahoma"/>
            <family val="2"/>
          </rPr>
          <t>Clássicos em rede</t>
        </r>
      </text>
    </comment>
    <comment ref="CP34" authorId="0" shapeId="0" xr:uid="{059BBCC1-492F-49B2-9CB0-D6DD179D1803}">
      <text>
        <r>
          <rPr>
            <b/>
            <sz val="9"/>
            <color indexed="81"/>
            <rFont val="Tahoma"/>
            <family val="2"/>
          </rPr>
          <t>Conto Contigo</t>
        </r>
      </text>
    </comment>
    <comment ref="CR34" authorId="0" shapeId="0" xr:uid="{40972B7C-B96B-4140-88E9-CEA969BA3E5A}">
      <text>
        <r>
          <rPr>
            <b/>
            <sz val="9"/>
            <color indexed="81"/>
            <rFont val="Tahoma"/>
            <family val="2"/>
          </rPr>
          <t>Dia da internet Mais Segura</t>
        </r>
      </text>
    </comment>
    <comment ref="CT34" authorId="0" shapeId="0" xr:uid="{7984456D-8E14-4A4D-92EF-8BDC8AB05CCF}">
      <text>
        <r>
          <rPr>
            <b/>
            <sz val="9"/>
            <color indexed="81"/>
            <rFont val="Tahoma"/>
            <family val="2"/>
          </rPr>
          <t>Dia Mundial da Língua Portuguesa</t>
        </r>
      </text>
    </comment>
    <comment ref="CV34" authorId="0" shapeId="0" xr:uid="{D012F67B-AE0E-49C3-B465-560C7B738892}">
      <text>
        <r>
          <rPr>
            <b/>
            <sz val="9"/>
            <color indexed="81"/>
            <rFont val="Tahoma"/>
            <family val="2"/>
          </rPr>
          <t>Histórias com ciência na biblioteca escolar</t>
        </r>
      </text>
    </comment>
    <comment ref="CX34" authorId="0" shapeId="0" xr:uid="{B1179E77-7D32-4AEE-90DA-92517D000B39}">
      <text>
        <r>
          <rPr>
            <b/>
            <sz val="9"/>
            <color indexed="81"/>
            <rFont val="Tahoma"/>
            <family val="2"/>
          </rPr>
          <t>Isto também é comigo</t>
        </r>
      </text>
    </comment>
    <comment ref="CZ34" authorId="0" shapeId="0" xr:uid="{6425BE52-5CC9-47D6-BFDB-31844E7E4738}">
      <text>
        <r>
          <rPr>
            <b/>
            <sz val="9"/>
            <color indexed="81"/>
            <rFont val="Tahoma"/>
            <family val="2"/>
          </rPr>
          <t>Jornal escolar</t>
        </r>
      </text>
    </comment>
    <comment ref="DB34" authorId="0" shapeId="0" xr:uid="{C35E1082-010F-4884-A2D7-D67968838E82}">
      <text>
        <r>
          <rPr>
            <b/>
            <sz val="9"/>
            <color indexed="81"/>
            <rFont val="Tahoma"/>
            <family val="2"/>
          </rPr>
          <t>Jornalistas em rede</t>
        </r>
      </text>
    </comment>
    <comment ref="DD34" authorId="0" shapeId="0" xr:uid="{640DF457-1F49-41EE-BA2F-6F4D9D983755}">
      <text>
        <r>
          <rPr>
            <b/>
            <sz val="9"/>
            <color indexed="81"/>
            <rFont val="Tahoma"/>
            <family val="2"/>
          </rPr>
          <t>Juntos a criar</t>
        </r>
      </text>
    </comment>
    <comment ref="DF34" authorId="0" shapeId="0" xr:uid="{B294BA46-9D3C-4AB9-B9B8-930D6A87975D}">
      <text>
        <r>
          <rPr>
            <b/>
            <sz val="9"/>
            <color indexed="81"/>
            <rFont val="Tahoma"/>
            <family val="2"/>
          </rPr>
          <t>Ler fora da escola</t>
        </r>
      </text>
    </comment>
    <comment ref="DH34" authorId="0" shapeId="0" xr:uid="{A696167C-F35A-49C2-8C46-914B275E4032}">
      <text>
        <r>
          <rPr>
            <b/>
            <sz val="9"/>
            <color indexed="81"/>
            <rFont val="Tahoma"/>
            <family val="2"/>
          </rPr>
          <t>Media@ção</t>
        </r>
      </text>
    </comment>
    <comment ref="DJ34" authorId="0" shapeId="0" xr:uid="{9A738E27-FC43-4D6C-8654-AE3D4C2884F3}">
      <text>
        <r>
          <rPr>
            <b/>
            <sz val="9"/>
            <color indexed="81"/>
            <rFont val="Tahoma"/>
            <family val="2"/>
          </rPr>
          <t>Mês Internacional da Biblioteca Escolar</t>
        </r>
      </text>
    </comment>
    <comment ref="DL34" authorId="0" shapeId="0" xr:uid="{381F4B57-06F4-4E1D-BC9B-97E3C4F74C0B}">
      <text>
        <r>
          <rPr>
            <b/>
            <sz val="9"/>
            <color indexed="81"/>
            <rFont val="Tahoma"/>
            <family val="2"/>
          </rPr>
          <t>Miúdos a votos</t>
        </r>
      </text>
    </comment>
    <comment ref="DN34" authorId="0" shapeId="0" xr:uid="{E61B94D2-CF48-4A86-8C32-A50C3EE930F0}">
      <text>
        <r>
          <rPr>
            <b/>
            <sz val="9"/>
            <color indexed="81"/>
            <rFont val="Tahoma"/>
            <family val="2"/>
          </rPr>
          <t>Newton gostava de ler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P34" authorId="0" shapeId="0" xr:uid="{59328E77-F72C-4D47-BD9F-AE4BA2A9E14D}">
      <text>
        <r>
          <rPr>
            <b/>
            <sz val="9"/>
            <color indexed="81"/>
            <rFont val="Tahoma"/>
            <family val="2"/>
          </rPr>
          <t>Plano Nacional das Artes</t>
        </r>
      </text>
    </comment>
    <comment ref="DR34" authorId="0" shapeId="0" xr:uid="{888E9BC6-AE0B-4430-81FD-5535AACD72AA}">
      <text>
        <r>
          <rPr>
            <b/>
            <sz val="9"/>
            <color indexed="81"/>
            <rFont val="Tahoma"/>
            <family val="2"/>
          </rPr>
          <t>Plano Nacional de Cinema</t>
        </r>
      </text>
    </comment>
    <comment ref="DT34" authorId="0" shapeId="0" xr:uid="{27D7D0D7-1A0C-43C6-880F-488E4567A405}">
      <text>
        <r>
          <rPr>
            <b/>
            <sz val="9"/>
            <color indexed="81"/>
            <rFont val="Tahoma"/>
            <family val="2"/>
          </rPr>
          <t>Plano Nacional de Formação Financeira</t>
        </r>
      </text>
    </comment>
    <comment ref="DV34" authorId="0" shapeId="0" xr:uid="{EE2BD246-BB05-4BC5-AB8D-B0752C0BE151}">
      <text>
        <r>
          <rPr>
            <b/>
            <sz val="9"/>
            <color indexed="81"/>
            <rFont val="Tahoma"/>
            <family val="2"/>
          </rPr>
          <t>Rádio escolar</t>
        </r>
      </text>
    </comment>
    <comment ref="DX34" authorId="0" shapeId="0" xr:uid="{3D63FFCC-B088-4DE4-BDEB-9045ED9C3573}">
      <text>
        <r>
          <rPr>
            <b/>
            <sz val="9"/>
            <color indexed="81"/>
            <rFont val="Tahoma"/>
            <family val="2"/>
          </rPr>
          <t>READ ON Portugal</t>
        </r>
      </text>
    </comment>
    <comment ref="DZ34" authorId="0" shapeId="0" xr:uid="{104D413C-1ECE-47B2-AF28-78371DE40D62}">
      <text>
        <r>
          <rPr>
            <b/>
            <sz val="9"/>
            <color indexed="81"/>
            <rFont val="Tahoma"/>
            <family val="2"/>
          </rPr>
          <t>Semana da leitura</t>
        </r>
      </text>
    </comment>
    <comment ref="EB34" authorId="0" shapeId="0" xr:uid="{D6402393-ECBC-4BF0-9FAC-62ECDB32AD2C}">
      <text>
        <r>
          <rPr>
            <b/>
            <sz val="9"/>
            <color indexed="81"/>
            <rFont val="Tahoma"/>
            <family val="2"/>
          </rPr>
          <t>Ser escritor é cool</t>
        </r>
      </text>
    </comment>
    <comment ref="ED34" authorId="2" shapeId="0" xr:uid="{693D6389-8D85-4ED0-A820-AA39E9859967}">
      <text>
        <r>
          <rPr>
            <b/>
            <sz val="9"/>
            <color indexed="81"/>
            <rFont val="Tahoma"/>
            <charset val="1"/>
          </rPr>
          <t>Fatima Pina: Superchard by IA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F34" authorId="0" shapeId="0" xr:uid="{109A955C-1EF7-4EF5-8CA0-1088F9E784A8}">
      <text>
        <r>
          <rPr>
            <b/>
            <sz val="9"/>
            <color indexed="81"/>
            <rFont val="Tahoma"/>
            <family val="2"/>
          </rPr>
          <t>Todos Juntos Podemos Ler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H34" authorId="0" shapeId="0" xr:uid="{EC91C6BA-6413-4FF4-A697-EE498835B10B}">
      <text>
        <r>
          <rPr>
            <b/>
            <sz val="9"/>
            <color indexed="81"/>
            <rFont val="Tahoma"/>
            <family val="2"/>
          </rPr>
          <t>TV escolar</t>
        </r>
      </text>
    </comment>
    <comment ref="EJ34" authorId="0" shapeId="0" xr:uid="{6ADF6583-D79B-4983-8A5F-59054F924752}">
      <text>
        <r>
          <rPr>
            <b/>
            <sz val="9"/>
            <color indexed="81"/>
            <rFont val="Tahoma"/>
            <family val="2"/>
          </rPr>
          <t>Voluntários de leitura</t>
        </r>
      </text>
    </comment>
    <comment ref="EL34" authorId="0" shapeId="0" xr:uid="{5EE3CFAB-60EA-4679-B891-929ADA74C968}">
      <text>
        <r>
          <rPr>
            <b/>
            <sz val="9"/>
            <color indexed="81"/>
            <rFont val="Tahoma"/>
            <family val="2"/>
          </rPr>
          <t>Outra(s)</t>
        </r>
      </text>
    </comment>
    <comment ref="EO34" authorId="0" shapeId="0" xr:uid="{83037368-25C8-4AC4-93B5-770C4D4A6DD9}">
      <text>
        <r>
          <rPr>
            <b/>
            <sz val="9"/>
            <color indexed="81"/>
            <rFont val="Tahoma"/>
            <family val="2"/>
          </rPr>
          <t>5.º Centenário de Camões</t>
        </r>
      </text>
    </comment>
    <comment ref="EQ34" authorId="0" shapeId="0" xr:uid="{806C7B8B-B59A-4C46-AFCE-F1C0CE033556}">
      <text>
        <r>
          <rPr>
            <b/>
            <sz val="9"/>
            <color indexed="81"/>
            <rFont val="Tahoma"/>
            <family val="2"/>
          </rPr>
          <t>7 dias com os media</t>
        </r>
      </text>
    </comment>
    <comment ref="ES34" authorId="0" shapeId="0" xr:uid="{49A17E14-737F-4614-B880-F00CBA6A6D8E}">
      <text>
        <r>
          <rPr>
            <b/>
            <sz val="9"/>
            <color indexed="81"/>
            <rFont val="Tahoma"/>
            <family val="2"/>
          </rPr>
          <t>aler+</t>
        </r>
      </text>
    </comment>
    <comment ref="EU34" authorId="0" shapeId="0" xr:uid="{E2E75E51-659D-495B-8D6F-B342C3961DF8}">
      <text>
        <r>
          <rPr>
            <b/>
            <sz val="9"/>
            <color indexed="81"/>
            <rFont val="Tahoma"/>
            <family val="2"/>
          </rPr>
          <t>Campeonato de Escrita e Ciência Criativa</t>
        </r>
      </text>
    </comment>
    <comment ref="EW34" authorId="0" shapeId="0" xr:uid="{37D5EE8E-ECD3-4DFE-B54E-4B57A82B240A}">
      <text>
        <r>
          <rPr>
            <b/>
            <sz val="9"/>
            <color indexed="81"/>
            <rFont val="Tahoma"/>
            <family val="2"/>
          </rPr>
          <t>Cientificamente provável</t>
        </r>
      </text>
    </comment>
    <comment ref="EY34" authorId="0" shapeId="0" xr:uid="{8B521928-BDEA-4FAE-93B1-03EEA75E5FE5}">
      <text>
        <r>
          <rPr>
            <b/>
            <sz val="9"/>
            <color indexed="81"/>
            <rFont val="Tahoma"/>
            <family val="2"/>
          </rPr>
          <t>Clássicos em rede</t>
        </r>
      </text>
    </comment>
    <comment ref="FA34" authorId="0" shapeId="0" xr:uid="{D78B968A-EDEC-4963-8234-ECB10E25BD30}">
      <text>
        <r>
          <rPr>
            <b/>
            <sz val="9"/>
            <color indexed="81"/>
            <rFont val="Tahoma"/>
            <family val="2"/>
          </rPr>
          <t>Conto Contigo</t>
        </r>
      </text>
    </comment>
    <comment ref="FC34" authorId="0" shapeId="0" xr:uid="{9A29150D-9B78-4BA3-A8EF-EFE20796B314}">
      <text>
        <r>
          <rPr>
            <b/>
            <sz val="9"/>
            <color indexed="81"/>
            <rFont val="Tahoma"/>
            <family val="2"/>
          </rPr>
          <t>Dia da internet Mais Segura</t>
        </r>
      </text>
    </comment>
    <comment ref="FE34" authorId="0" shapeId="0" xr:uid="{BEAFEB19-B950-49DD-A80C-0454955F23C3}">
      <text>
        <r>
          <rPr>
            <b/>
            <sz val="9"/>
            <color indexed="81"/>
            <rFont val="Tahoma"/>
            <family val="2"/>
          </rPr>
          <t>Dia Mundial da Língua Portuguesa</t>
        </r>
      </text>
    </comment>
    <comment ref="FG34" authorId="0" shapeId="0" xr:uid="{674ACC8A-E096-49BD-AAB5-7EFFF19C3DA1}">
      <text>
        <r>
          <rPr>
            <b/>
            <sz val="9"/>
            <color indexed="81"/>
            <rFont val="Tahoma"/>
            <family val="2"/>
          </rPr>
          <t>Histórias com ciência na biblioteca escolar</t>
        </r>
      </text>
    </comment>
    <comment ref="FI34" authorId="0" shapeId="0" xr:uid="{254F3E60-E014-4DB9-BB33-2E3DE514D794}">
      <text>
        <r>
          <rPr>
            <b/>
            <sz val="9"/>
            <color indexed="81"/>
            <rFont val="Tahoma"/>
            <family val="2"/>
          </rPr>
          <t>Isto também é comigo</t>
        </r>
      </text>
    </comment>
    <comment ref="FK34" authorId="0" shapeId="0" xr:uid="{694B78D9-9BA8-4993-8B92-18A121E43962}">
      <text>
        <r>
          <rPr>
            <b/>
            <sz val="9"/>
            <color indexed="81"/>
            <rFont val="Tahoma"/>
            <family val="2"/>
          </rPr>
          <t>Jornal escolar</t>
        </r>
      </text>
    </comment>
    <comment ref="FM34" authorId="0" shapeId="0" xr:uid="{CF627BB9-0C5F-40AD-9382-4700CCA9EA29}">
      <text>
        <r>
          <rPr>
            <b/>
            <sz val="9"/>
            <color indexed="81"/>
            <rFont val="Tahoma"/>
            <family val="2"/>
          </rPr>
          <t>Jornalistas em rede</t>
        </r>
      </text>
    </comment>
    <comment ref="FO34" authorId="0" shapeId="0" xr:uid="{4D2E70EA-2266-4AAD-98C9-3395FA35D4C4}">
      <text>
        <r>
          <rPr>
            <b/>
            <sz val="9"/>
            <color indexed="81"/>
            <rFont val="Tahoma"/>
            <family val="2"/>
          </rPr>
          <t>Juntos a criar</t>
        </r>
      </text>
    </comment>
    <comment ref="FQ34" authorId="0" shapeId="0" xr:uid="{B0E6A823-C27D-46E0-84C3-7BEF061F4D77}">
      <text>
        <r>
          <rPr>
            <b/>
            <sz val="9"/>
            <color indexed="81"/>
            <rFont val="Tahoma"/>
            <family val="2"/>
          </rPr>
          <t>Ler fora da escola</t>
        </r>
      </text>
    </comment>
    <comment ref="FS34" authorId="0" shapeId="0" xr:uid="{BB7A635C-35A1-4B04-8A4C-E5A19895D0B1}">
      <text>
        <r>
          <rPr>
            <b/>
            <sz val="9"/>
            <color indexed="81"/>
            <rFont val="Tahoma"/>
            <family val="2"/>
          </rPr>
          <t>Media@ção</t>
        </r>
      </text>
    </comment>
    <comment ref="FU34" authorId="0" shapeId="0" xr:uid="{C4C99D55-376A-4E1C-B823-BAB8E62147E2}">
      <text>
        <r>
          <rPr>
            <b/>
            <sz val="9"/>
            <color indexed="81"/>
            <rFont val="Tahoma"/>
            <family val="2"/>
          </rPr>
          <t>Mês Internacional da Biblioteca Escolar</t>
        </r>
      </text>
    </comment>
    <comment ref="FW34" authorId="0" shapeId="0" xr:uid="{BCAB884B-673A-4E78-8A24-F8854CA86617}">
      <text>
        <r>
          <rPr>
            <b/>
            <sz val="9"/>
            <color indexed="81"/>
            <rFont val="Tahoma"/>
            <family val="2"/>
          </rPr>
          <t>Miúdos a votos</t>
        </r>
      </text>
    </comment>
    <comment ref="FY34" authorId="0" shapeId="0" xr:uid="{2CB55483-1E12-4366-90AC-8258761B2416}">
      <text>
        <r>
          <rPr>
            <b/>
            <sz val="9"/>
            <color indexed="81"/>
            <rFont val="Tahoma"/>
            <family val="2"/>
          </rPr>
          <t>Newton gostava de ler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A34" authorId="0" shapeId="0" xr:uid="{5937D99D-EE0F-4E16-9EDC-42BCDD8D8EDA}">
      <text>
        <r>
          <rPr>
            <b/>
            <sz val="9"/>
            <color indexed="81"/>
            <rFont val="Tahoma"/>
            <family val="2"/>
          </rPr>
          <t>Plano Nacional das Artes</t>
        </r>
      </text>
    </comment>
    <comment ref="GC34" authorId="0" shapeId="0" xr:uid="{046B061F-D6D8-4BBB-BD0D-28CADC9A411A}">
      <text>
        <r>
          <rPr>
            <b/>
            <sz val="9"/>
            <color indexed="81"/>
            <rFont val="Tahoma"/>
            <family val="2"/>
          </rPr>
          <t>Plano Nacional de Cinema</t>
        </r>
      </text>
    </comment>
    <comment ref="GE34" authorId="0" shapeId="0" xr:uid="{AE7B0AD8-F54F-44DF-8C75-F31AD476A63A}">
      <text>
        <r>
          <rPr>
            <b/>
            <sz val="9"/>
            <color indexed="81"/>
            <rFont val="Tahoma"/>
            <family val="2"/>
          </rPr>
          <t>Plano Nacional de Formação Financeira</t>
        </r>
      </text>
    </comment>
    <comment ref="GG34" authorId="0" shapeId="0" xr:uid="{27DF67C5-7482-4963-A532-73B5A789B127}">
      <text>
        <r>
          <rPr>
            <b/>
            <sz val="9"/>
            <color indexed="81"/>
            <rFont val="Tahoma"/>
            <family val="2"/>
          </rPr>
          <t>Rádio escolar</t>
        </r>
      </text>
    </comment>
    <comment ref="GI34" authorId="0" shapeId="0" xr:uid="{6B89328E-0C92-4E95-A932-84F8A4D670B1}">
      <text>
        <r>
          <rPr>
            <b/>
            <sz val="9"/>
            <color indexed="81"/>
            <rFont val="Tahoma"/>
            <family val="2"/>
          </rPr>
          <t>READ ON Portugal</t>
        </r>
      </text>
    </comment>
    <comment ref="GK34" authorId="0" shapeId="0" xr:uid="{392C6DAE-DC51-4998-82AA-352A5364B704}">
      <text>
        <r>
          <rPr>
            <b/>
            <sz val="9"/>
            <color indexed="81"/>
            <rFont val="Tahoma"/>
            <family val="2"/>
          </rPr>
          <t>Semana da leitura</t>
        </r>
      </text>
    </comment>
    <comment ref="GM34" authorId="0" shapeId="0" xr:uid="{CE3FD88A-B274-4925-9F22-9D49AC2D8943}">
      <text>
        <r>
          <rPr>
            <b/>
            <sz val="9"/>
            <color indexed="81"/>
            <rFont val="Tahoma"/>
            <family val="2"/>
          </rPr>
          <t>Ser escritor é cool</t>
        </r>
      </text>
    </comment>
    <comment ref="GO34" authorId="2" shapeId="0" xr:uid="{D72BA0BC-31BA-4437-AF0A-B318595090A1}">
      <text>
        <r>
          <rPr>
            <b/>
            <sz val="9"/>
            <color indexed="81"/>
            <rFont val="Tahoma"/>
            <charset val="1"/>
          </rPr>
          <t>Fatima Pina: Supercharged by IA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Q34" authorId="0" shapeId="0" xr:uid="{ECF40A3C-3992-434E-945A-57BD1886090F}">
      <text>
        <r>
          <rPr>
            <b/>
            <sz val="9"/>
            <color indexed="81"/>
            <rFont val="Tahoma"/>
            <family val="2"/>
          </rPr>
          <t>Todos Juntos Podemos Ler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S34" authorId="0" shapeId="0" xr:uid="{91CD7CE2-841D-4C36-AAC8-8DACF2627587}">
      <text>
        <r>
          <rPr>
            <b/>
            <sz val="9"/>
            <color indexed="81"/>
            <rFont val="Tahoma"/>
            <family val="2"/>
          </rPr>
          <t>TV escolar</t>
        </r>
      </text>
    </comment>
    <comment ref="GU34" authorId="0" shapeId="0" xr:uid="{91E820A4-0A76-4D01-8AD5-A566C0F84A7E}">
      <text>
        <r>
          <rPr>
            <b/>
            <sz val="9"/>
            <color indexed="81"/>
            <rFont val="Tahoma"/>
            <family val="2"/>
          </rPr>
          <t>Voluntários de leitura</t>
        </r>
      </text>
    </comment>
    <comment ref="GW34" authorId="0" shapeId="0" xr:uid="{CE165625-45DA-43F5-A5DC-3D1E88708DB8}">
      <text>
        <r>
          <rPr>
            <b/>
            <sz val="9"/>
            <color indexed="81"/>
            <rFont val="Tahoma"/>
            <family val="2"/>
          </rPr>
          <t>Outra(s)</t>
        </r>
      </text>
    </comment>
    <comment ref="EN60" authorId="0" shapeId="0" xr:uid="{E8637855-4B9D-4D9B-A040-E471F5B32D84}">
      <text>
        <r>
          <rPr>
            <sz val="9"/>
            <color indexed="81"/>
            <rFont val="Tahoma"/>
            <family val="2"/>
          </rPr>
          <t xml:space="preserve">Preencher apenas no caso de uma atividade se inscrever claramente em duas iniciativas
</t>
        </r>
      </text>
    </comment>
    <comment ref="O61" authorId="1" shapeId="0" xr:uid="{9180578C-5B40-49EA-B407-B4D2E5387686}">
      <text>
        <r>
          <rPr>
            <b/>
            <sz val="9"/>
            <color indexed="81"/>
            <rFont val="Tahoma"/>
            <family val="2"/>
          </rPr>
          <t>Preencher apenas quando a atividade envolver a turma completa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61" authorId="2" shapeId="0" xr:uid="{68E81761-C39E-464F-BBDB-ADFD1A5400C1}">
      <text>
        <r>
          <rPr>
            <b/>
            <sz val="9"/>
            <color indexed="81"/>
            <rFont val="Tahoma"/>
            <family val="2"/>
          </rPr>
          <t>Fatima Pina:</t>
        </r>
        <r>
          <rPr>
            <sz val="9"/>
            <color indexed="81"/>
            <rFont val="Tahoma"/>
            <family val="2"/>
          </rPr>
          <t xml:space="preserve">
Quando nem todas as turmas fizeram o mesmo número de sessões deve fazer a média</t>
        </r>
      </text>
    </comment>
    <comment ref="R61" authorId="2" shapeId="0" xr:uid="{8C30F980-376A-48BC-AD17-EE24368CE9DF}">
      <text>
        <r>
          <rPr>
            <b/>
            <sz val="9"/>
            <color indexed="81"/>
            <rFont val="Tahoma"/>
            <family val="2"/>
          </rPr>
          <t xml:space="preserve">Fatima Pina: </t>
        </r>
        <r>
          <rPr>
            <sz val="9"/>
            <color indexed="81"/>
            <rFont val="Tahoma"/>
            <family val="2"/>
          </rPr>
          <t xml:space="preserve">Preencher quando os alunos participam sem o enquadramento da turma
</t>
        </r>
      </text>
    </comment>
    <comment ref="S61" authorId="2" shapeId="0" xr:uid="{526B44CD-7799-434E-B23F-816966FDB155}">
      <text>
        <r>
          <rPr>
            <b/>
            <sz val="9"/>
            <color indexed="81"/>
            <rFont val="Tahoma"/>
            <family val="2"/>
          </rPr>
          <t>Fatima Pina:</t>
        </r>
        <r>
          <rPr>
            <sz val="9"/>
            <color indexed="81"/>
            <rFont val="Tahoma"/>
            <family val="2"/>
          </rPr>
          <t xml:space="preserve">
Preencher quando os alunos participam enquadrados em turma</t>
        </r>
      </text>
    </comment>
    <comment ref="V61" authorId="2" shapeId="0" xr:uid="{34AE2CBD-9B08-4894-BB78-CDDF63BC8EEF}">
      <text>
        <r>
          <rPr>
            <b/>
            <sz val="9"/>
            <color indexed="81"/>
            <rFont val="Tahoma"/>
            <family val="2"/>
          </rPr>
          <t xml:space="preserve">Fatima Pina: </t>
        </r>
        <r>
          <rPr>
            <sz val="9"/>
            <color indexed="81"/>
            <rFont val="Tahoma"/>
            <family val="2"/>
          </rPr>
          <t xml:space="preserve">Preencher quando os docentes participam sem turma
</t>
        </r>
      </text>
    </comment>
    <comment ref="W61" authorId="2" shapeId="0" xr:uid="{0EE49D3D-0588-4C48-8083-570970A659ED}">
      <text>
        <r>
          <rPr>
            <b/>
            <sz val="9"/>
            <color indexed="81"/>
            <rFont val="Tahoma"/>
            <family val="2"/>
          </rPr>
          <t>Fatima Pina:</t>
        </r>
        <r>
          <rPr>
            <sz val="9"/>
            <color indexed="81"/>
            <rFont val="Tahoma"/>
            <family val="2"/>
          </rPr>
          <t xml:space="preserve">
Preencher quando os docentes participam com turma</t>
        </r>
      </text>
    </comment>
    <comment ref="AC61" authorId="0" shapeId="0" xr:uid="{9FD84889-909C-41A4-89CC-B316E83868EE}">
      <text>
        <r>
          <rPr>
            <b/>
            <sz val="9"/>
            <color indexed="81"/>
            <rFont val="Tahoma"/>
            <family val="2"/>
          </rPr>
          <t>Leitura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61" authorId="0" shapeId="0" xr:uid="{BBF9AB46-8D26-4A7D-BD6F-A846B1AF258F}">
      <text>
        <r>
          <rPr>
            <b/>
            <sz val="9"/>
            <color indexed="81"/>
            <rFont val="Tahoma"/>
            <family val="2"/>
          </rPr>
          <t>Informação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61" authorId="2" shapeId="0" xr:uid="{3AC7BD4C-793E-47A8-B78A-B13C186CC033}">
      <text>
        <r>
          <rPr>
            <b/>
            <sz val="9"/>
            <color indexed="81"/>
            <rFont val="Tahoma"/>
            <family val="2"/>
          </rPr>
          <t>Fatima Pina: Média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61" authorId="0" shapeId="0" xr:uid="{A42090FF-850B-425D-9034-9F695A6D190D}">
      <text>
        <r>
          <rPr>
            <sz val="9"/>
            <color indexed="81"/>
            <rFont val="Tahoma"/>
            <family val="2"/>
          </rPr>
          <t>Línguas</t>
        </r>
      </text>
    </comment>
    <comment ref="AG61" authorId="0" shapeId="0" xr:uid="{DEC368DB-4096-4DF1-AD14-679FED7B9887}">
      <text>
        <r>
          <rPr>
            <sz val="9"/>
            <color indexed="81"/>
            <rFont val="Tahoma"/>
            <family val="2"/>
          </rPr>
          <t xml:space="preserve">Ciências Sociais e Humanas
</t>
        </r>
      </text>
    </comment>
    <comment ref="AH61" authorId="0" shapeId="0" xr:uid="{7CB8C9D6-0A73-4F08-9AC7-CDDFAD4D5311}">
      <text>
        <r>
          <rPr>
            <sz val="9"/>
            <color indexed="81"/>
            <rFont val="Tahoma"/>
            <family val="2"/>
          </rPr>
          <t xml:space="preserve">Matemática e Ciências Experimentais
</t>
        </r>
      </text>
    </comment>
    <comment ref="AI61" authorId="0" shapeId="0" xr:uid="{90079681-980B-4417-8128-DD432A9098FA}">
      <text>
        <r>
          <rPr>
            <sz val="9"/>
            <color indexed="81"/>
            <rFont val="Tahoma"/>
            <family val="2"/>
          </rPr>
          <t xml:space="preserve">Expressões e Tecnologias
</t>
        </r>
      </text>
    </comment>
    <comment ref="AJ61" authorId="0" shapeId="0" xr:uid="{2C1B0303-E39A-4FAD-BB64-9041C27C1DDA}">
      <text>
        <r>
          <rPr>
            <sz val="9"/>
            <color indexed="81"/>
            <rFont val="Tahoma"/>
            <family val="2"/>
          </rPr>
          <t xml:space="preserve">Áreas curriculares transversais
</t>
        </r>
      </text>
    </comment>
    <comment ref="AK61" authorId="0" shapeId="0" xr:uid="{C8CF6015-2368-4D68-8152-41BFFA8A6A13}">
      <text>
        <r>
          <rPr>
            <sz val="9"/>
            <color indexed="81"/>
            <rFont val="Tahoma"/>
            <family val="2"/>
          </rPr>
          <t xml:space="preserve">Áreas livres e facultativas
</t>
        </r>
      </text>
    </comment>
    <comment ref="AL61" authorId="0" shapeId="0" xr:uid="{DAD87C4D-6BEA-4F38-AAE6-70F90D798845}">
      <text>
        <r>
          <rPr>
            <sz val="9"/>
            <color indexed="81"/>
            <rFont val="Tahoma"/>
            <family val="2"/>
          </rPr>
          <t>Outras</t>
        </r>
      </text>
    </comment>
    <comment ref="AW61" authorId="2" shapeId="0" xr:uid="{D46C04B4-8A30-4735-8612-E56467BE11C7}">
      <text>
        <r>
          <rPr>
            <b/>
            <sz val="9"/>
            <color indexed="81"/>
            <rFont val="Tahoma"/>
            <family val="2"/>
          </rPr>
          <t>Fatima Pina:</t>
        </r>
        <r>
          <rPr>
            <sz val="9"/>
            <color indexed="81"/>
            <rFont val="Tahoma"/>
            <family val="2"/>
          </rPr>
          <t xml:space="preserve">
Aumento dos conhecimentos/capacidades dos alunos nas áreas de literacia do referencial</t>
        </r>
      </text>
    </comment>
    <comment ref="AX61" authorId="2" shapeId="0" xr:uid="{3D6E000E-3413-417C-A19A-6EB8FE78B9C2}">
      <text>
        <r>
          <rPr>
            <b/>
            <sz val="9"/>
            <color indexed="81"/>
            <rFont val="Tahoma"/>
            <family val="2"/>
          </rPr>
          <t xml:space="preserve">Fatima Pina: </t>
        </r>
        <r>
          <rPr>
            <sz val="9"/>
            <color indexed="81"/>
            <rFont val="Tahoma"/>
            <family val="2"/>
          </rPr>
          <t xml:space="preserve">Desenvolvimento de atitudes e valores nas áreas de literacia do referencial
</t>
        </r>
      </text>
    </comment>
    <comment ref="AY61" authorId="2" shapeId="0" xr:uid="{61C4AC4E-93D8-46C5-8BA9-A57282825D00}">
      <text>
        <r>
          <rPr>
            <b/>
            <sz val="9"/>
            <color indexed="81"/>
            <rFont val="Tahoma"/>
            <family val="2"/>
          </rPr>
          <t xml:space="preserve">Fatima Pina: </t>
        </r>
        <r>
          <rPr>
            <sz val="9"/>
            <color indexed="81"/>
            <rFont val="Tahoma"/>
            <family val="2"/>
          </rPr>
          <t xml:space="preserve">Melhoria das aprendizagens e do sucesso educativo
</t>
        </r>
      </text>
    </comment>
    <comment ref="AZ61" authorId="2" shapeId="0" xr:uid="{F4A97C05-B8C7-4D1A-8608-C0B6F60430FF}">
      <text>
        <r>
          <rPr>
            <b/>
            <sz val="9"/>
            <color indexed="81"/>
            <rFont val="Tahoma"/>
            <family val="2"/>
          </rPr>
          <t xml:space="preserve">Fatima Pina: </t>
        </r>
        <r>
          <rPr>
            <sz val="9"/>
            <color indexed="81"/>
            <rFont val="Tahoma"/>
            <family val="2"/>
          </rPr>
          <t xml:space="preserve">Oportunidade de formação, socialização e crescimento pessoal dos alunos
</t>
        </r>
      </text>
    </comment>
    <comment ref="BC61" authorId="0" shapeId="0" xr:uid="{C2390FFD-5800-476D-BEA3-5035C50FCB3A}">
      <text>
        <r>
          <rPr>
            <b/>
            <sz val="9"/>
            <color indexed="81"/>
            <rFont val="Tahoma"/>
            <family val="2"/>
          </rPr>
          <t>A ler mais e melhor</t>
        </r>
      </text>
    </comment>
    <comment ref="BE61" authorId="0" shapeId="0" xr:uid="{B4A1F7A4-014C-4F3B-AC93-5C39EEC708D5}">
      <text>
        <r>
          <rPr>
            <b/>
            <sz val="9"/>
            <color indexed="81"/>
            <rFont val="Tahoma"/>
            <family val="2"/>
          </rPr>
          <t>bePLAN</t>
        </r>
      </text>
    </comment>
    <comment ref="BG61" authorId="0" shapeId="0" xr:uid="{E8B508DD-DDAD-4547-9C12-0AB074ECA073}">
      <text>
        <r>
          <rPr>
            <b/>
            <sz val="9"/>
            <color indexed="81"/>
            <rFont val="Tahoma"/>
            <family val="2"/>
          </rPr>
          <t>Biblioteca digital</t>
        </r>
      </text>
    </comment>
    <comment ref="BI61" authorId="0" shapeId="0" xr:uid="{30A5B737-1CF5-448F-BC1A-E8645F4B6FFA}">
      <text>
        <r>
          <rPr>
            <b/>
            <sz val="9"/>
            <color indexed="81"/>
            <rFont val="Tahoma"/>
            <family val="2"/>
          </rPr>
          <t>Ideias com mérito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K61" authorId="0" shapeId="0" xr:uid="{158BFE3D-8974-4030-AEDC-995FA325296B}">
      <text>
        <r>
          <rPr>
            <b/>
            <sz val="9"/>
            <color indexed="81"/>
            <rFont val="Tahoma"/>
            <family val="2"/>
          </rPr>
          <t>Imprevistos de Leitura</t>
        </r>
      </text>
    </comment>
    <comment ref="BM61" authorId="0" shapeId="0" xr:uid="{A42D83A7-7C9E-4F08-A7CB-988FDC22F947}">
      <text>
        <r>
          <rPr>
            <b/>
            <sz val="9"/>
            <color indexed="81"/>
            <rFont val="Tahoma"/>
            <family val="2"/>
          </rPr>
          <t>Leituras... com a biblioteca</t>
        </r>
      </text>
    </comment>
    <comment ref="BO61" authorId="0" shapeId="0" xr:uid="{7E6474B4-B4BE-430F-9300-15C2C01373AB}">
      <text>
        <r>
          <rPr>
            <b/>
            <sz val="9"/>
            <color indexed="81"/>
            <rFont val="Tahoma"/>
            <family val="2"/>
          </rPr>
          <t>Ler e escrever mais com a biblioteca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Q61" authorId="2" shapeId="0" xr:uid="{DE0149B7-96A4-41D1-9110-858B1DDBF74B}">
      <text>
        <r>
          <rPr>
            <b/>
            <sz val="9"/>
            <color indexed="81"/>
            <rFont val="Tahoma"/>
            <family val="2"/>
          </rPr>
          <t>Fatima Pina: Ler fora da Escola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S61" authorId="0" shapeId="0" xr:uid="{2783E178-095B-4EC4-A309-EF31A1C37838}">
      <text>
        <r>
          <rPr>
            <b/>
            <sz val="9"/>
            <color indexed="81"/>
            <rFont val="Tahoma"/>
            <family val="2"/>
          </rPr>
          <t>Proliteracias</t>
        </r>
      </text>
    </comment>
    <comment ref="BU61" authorId="0" shapeId="0" xr:uid="{FC378005-0422-4EE4-AB64-1265FF7BF3AA}">
      <text>
        <r>
          <rPr>
            <b/>
            <sz val="9"/>
            <color indexed="81"/>
            <rFont val="Tahoma"/>
            <family val="2"/>
          </rPr>
          <t>(re)Ler com a biblioteca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W61" authorId="0" shapeId="0" xr:uid="{F2F85375-19A5-46D9-9599-C348CCF81C33}">
      <text>
        <r>
          <rPr>
            <b/>
            <sz val="9"/>
            <color indexed="81"/>
            <rFont val="Tahoma"/>
            <family val="2"/>
          </rPr>
          <t>Requalificar a biblioteca</t>
        </r>
      </text>
    </comment>
    <comment ref="BY61" authorId="0" shapeId="0" xr:uid="{18658DA5-E184-4E25-B55D-43D8D7DBE31D}">
      <text>
        <r>
          <rPr>
            <b/>
            <sz val="9"/>
            <color indexed="81"/>
            <rFont val="Tahoma"/>
            <family val="2"/>
          </rPr>
          <t>Todos juntos podemos ler</t>
        </r>
      </text>
    </comment>
    <comment ref="CA61" authorId="0" shapeId="0" xr:uid="{821EFCB5-369C-4E70-9201-679C7F449C78}">
      <text>
        <r>
          <rPr>
            <b/>
            <sz val="9"/>
            <color indexed="81"/>
            <rFont val="Tahoma"/>
            <family val="2"/>
          </rPr>
          <t>Outras</t>
        </r>
      </text>
    </comment>
    <comment ref="CD61" authorId="0" shapeId="0" xr:uid="{068E889D-9760-43AA-BC2A-A2CFFC071674}">
      <text>
        <r>
          <rPr>
            <b/>
            <sz val="9"/>
            <color indexed="81"/>
            <rFont val="Tahoma"/>
            <family val="2"/>
          </rPr>
          <t>5.º Centenário de Camões</t>
        </r>
      </text>
    </comment>
    <comment ref="CF61" authorId="0" shapeId="0" xr:uid="{DA34ABC9-C7E0-43F7-8938-D95C02B23FAE}">
      <text>
        <r>
          <rPr>
            <b/>
            <sz val="9"/>
            <color indexed="81"/>
            <rFont val="Tahoma"/>
            <family val="2"/>
          </rPr>
          <t>7 dias com os media</t>
        </r>
      </text>
    </comment>
    <comment ref="CH61" authorId="0" shapeId="0" xr:uid="{0EBC9917-B905-4B69-9E60-FB8C215C96D5}">
      <text>
        <r>
          <rPr>
            <b/>
            <sz val="9"/>
            <color indexed="81"/>
            <rFont val="Tahoma"/>
            <family val="2"/>
          </rPr>
          <t>aler+</t>
        </r>
      </text>
    </comment>
    <comment ref="CJ61" authorId="0" shapeId="0" xr:uid="{D16A0A42-3FD4-43DF-987A-36F572C4C010}">
      <text>
        <r>
          <rPr>
            <b/>
            <sz val="9"/>
            <color indexed="81"/>
            <rFont val="Tahoma"/>
            <family val="2"/>
          </rPr>
          <t>Campeonato de Escrita e Ciência Criativa</t>
        </r>
      </text>
    </comment>
    <comment ref="CL61" authorId="0" shapeId="0" xr:uid="{39DA4861-AEAE-49AD-84E7-9BF259BD5511}">
      <text>
        <r>
          <rPr>
            <b/>
            <sz val="9"/>
            <color indexed="81"/>
            <rFont val="Tahoma"/>
            <family val="2"/>
          </rPr>
          <t>Cientificamente provável</t>
        </r>
      </text>
    </comment>
    <comment ref="CN61" authorId="0" shapeId="0" xr:uid="{95C0F7F9-A30A-4ABC-BC37-FA48C388CA94}">
      <text>
        <r>
          <rPr>
            <b/>
            <sz val="9"/>
            <color indexed="81"/>
            <rFont val="Tahoma"/>
            <family val="2"/>
          </rPr>
          <t>Clássicos em rede</t>
        </r>
      </text>
    </comment>
    <comment ref="CP61" authorId="0" shapeId="0" xr:uid="{596F1877-3CB7-4343-8D8F-FE04BA52185E}">
      <text>
        <r>
          <rPr>
            <b/>
            <sz val="9"/>
            <color indexed="81"/>
            <rFont val="Tahoma"/>
            <family val="2"/>
          </rPr>
          <t>Conto Contigo</t>
        </r>
      </text>
    </comment>
    <comment ref="CR61" authorId="0" shapeId="0" xr:uid="{6669515A-945A-4F30-A43D-001464C1D801}">
      <text>
        <r>
          <rPr>
            <b/>
            <sz val="9"/>
            <color indexed="81"/>
            <rFont val="Tahoma"/>
            <family val="2"/>
          </rPr>
          <t>Dia da internet Mais Segura</t>
        </r>
      </text>
    </comment>
    <comment ref="CT61" authorId="0" shapeId="0" xr:uid="{46750446-0E13-4E1A-9B1F-D5A525B56268}">
      <text>
        <r>
          <rPr>
            <b/>
            <sz val="9"/>
            <color indexed="81"/>
            <rFont val="Tahoma"/>
            <family val="2"/>
          </rPr>
          <t>Dia Mundial da Língua Portuguesa</t>
        </r>
      </text>
    </comment>
    <comment ref="CV61" authorId="0" shapeId="0" xr:uid="{9F447196-3FFD-4D90-BF81-59E562F4E0B8}">
      <text>
        <r>
          <rPr>
            <b/>
            <sz val="9"/>
            <color indexed="81"/>
            <rFont val="Tahoma"/>
            <family val="2"/>
          </rPr>
          <t>Histórias com ciência na biblioteca escolar</t>
        </r>
      </text>
    </comment>
    <comment ref="CX61" authorId="0" shapeId="0" xr:uid="{0F77DC08-2EF4-4D1B-A132-9C29093ADDA3}">
      <text>
        <r>
          <rPr>
            <b/>
            <sz val="9"/>
            <color indexed="81"/>
            <rFont val="Tahoma"/>
            <family val="2"/>
          </rPr>
          <t>Isto também é comigo</t>
        </r>
      </text>
    </comment>
    <comment ref="CZ61" authorId="0" shapeId="0" xr:uid="{EDD26686-6DFE-45BC-8510-B377BCBF5CE7}">
      <text>
        <r>
          <rPr>
            <b/>
            <sz val="9"/>
            <color indexed="81"/>
            <rFont val="Tahoma"/>
            <family val="2"/>
          </rPr>
          <t>Jornal escolar</t>
        </r>
      </text>
    </comment>
    <comment ref="DB61" authorId="0" shapeId="0" xr:uid="{E08A99A5-F5F8-4DC9-8537-3786C1B87582}">
      <text>
        <r>
          <rPr>
            <b/>
            <sz val="9"/>
            <color indexed="81"/>
            <rFont val="Tahoma"/>
            <family val="2"/>
          </rPr>
          <t>Jornalistas em rede</t>
        </r>
      </text>
    </comment>
    <comment ref="DD61" authorId="0" shapeId="0" xr:uid="{EF91A1B0-8FC6-4D64-957E-E66AEFFE3D2C}">
      <text>
        <r>
          <rPr>
            <b/>
            <sz val="9"/>
            <color indexed="81"/>
            <rFont val="Tahoma"/>
            <family val="2"/>
          </rPr>
          <t>Juntos a criar</t>
        </r>
      </text>
    </comment>
    <comment ref="DF61" authorId="0" shapeId="0" xr:uid="{4D866B8E-BBF7-45A5-8B11-803BEAE6BD20}">
      <text>
        <r>
          <rPr>
            <b/>
            <sz val="9"/>
            <color indexed="81"/>
            <rFont val="Tahoma"/>
            <family val="2"/>
          </rPr>
          <t>Ler fora da escola</t>
        </r>
      </text>
    </comment>
    <comment ref="DH61" authorId="0" shapeId="0" xr:uid="{3B006156-D123-44FD-8702-35B289E69459}">
      <text>
        <r>
          <rPr>
            <b/>
            <sz val="9"/>
            <color indexed="81"/>
            <rFont val="Tahoma"/>
            <family val="2"/>
          </rPr>
          <t>Media@ção</t>
        </r>
      </text>
    </comment>
    <comment ref="DJ61" authorId="0" shapeId="0" xr:uid="{1CC0062C-C170-46B5-AA2F-70159588FBA3}">
      <text>
        <r>
          <rPr>
            <b/>
            <sz val="9"/>
            <color indexed="81"/>
            <rFont val="Tahoma"/>
            <family val="2"/>
          </rPr>
          <t>Mês Internacional da Biblioteca Escolar</t>
        </r>
      </text>
    </comment>
    <comment ref="DL61" authorId="0" shapeId="0" xr:uid="{AB7A8032-027F-4F37-AFB7-B7F392227644}">
      <text>
        <r>
          <rPr>
            <b/>
            <sz val="9"/>
            <color indexed="81"/>
            <rFont val="Tahoma"/>
            <family val="2"/>
          </rPr>
          <t>Miúdos a votos</t>
        </r>
      </text>
    </comment>
    <comment ref="DN61" authorId="0" shapeId="0" xr:uid="{253D2525-210A-4879-B01B-C82CD83FF876}">
      <text>
        <r>
          <rPr>
            <b/>
            <sz val="9"/>
            <color indexed="81"/>
            <rFont val="Tahoma"/>
            <family val="2"/>
          </rPr>
          <t>Newton gostava de ler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P61" authorId="0" shapeId="0" xr:uid="{B4C3C87E-B025-4EA5-8C71-8FE5C83AA5B4}">
      <text>
        <r>
          <rPr>
            <b/>
            <sz val="9"/>
            <color indexed="81"/>
            <rFont val="Tahoma"/>
            <family val="2"/>
          </rPr>
          <t>Plano Nacional das Artes</t>
        </r>
      </text>
    </comment>
    <comment ref="DR61" authorId="0" shapeId="0" xr:uid="{30E17E82-3B26-43ED-A123-B82D0E4E011F}">
      <text>
        <r>
          <rPr>
            <b/>
            <sz val="9"/>
            <color indexed="81"/>
            <rFont val="Tahoma"/>
            <family val="2"/>
          </rPr>
          <t>Plano Nacional de Cinema</t>
        </r>
      </text>
    </comment>
    <comment ref="DT61" authorId="0" shapeId="0" xr:uid="{83A89ACE-68CD-4D81-930D-80792DBA5B36}">
      <text>
        <r>
          <rPr>
            <b/>
            <sz val="9"/>
            <color indexed="81"/>
            <rFont val="Tahoma"/>
            <family val="2"/>
          </rPr>
          <t>Plano Nacional de Formação Financeira</t>
        </r>
      </text>
    </comment>
    <comment ref="DV61" authorId="0" shapeId="0" xr:uid="{58FECDE8-FF0A-450C-9511-5AC6269C6A0B}">
      <text>
        <r>
          <rPr>
            <b/>
            <sz val="9"/>
            <color indexed="81"/>
            <rFont val="Tahoma"/>
            <family val="2"/>
          </rPr>
          <t>Rádio escolar</t>
        </r>
      </text>
    </comment>
    <comment ref="DX61" authorId="0" shapeId="0" xr:uid="{DD5AE09D-8733-4F41-86C6-9C1E3B60A475}">
      <text>
        <r>
          <rPr>
            <b/>
            <sz val="9"/>
            <color indexed="81"/>
            <rFont val="Tahoma"/>
            <family val="2"/>
          </rPr>
          <t>READ ON Portugal</t>
        </r>
      </text>
    </comment>
    <comment ref="DZ61" authorId="0" shapeId="0" xr:uid="{37CEBECE-C89E-4373-AF0B-1ABCB8E6A0F1}">
      <text>
        <r>
          <rPr>
            <b/>
            <sz val="9"/>
            <color indexed="81"/>
            <rFont val="Tahoma"/>
            <family val="2"/>
          </rPr>
          <t>Semana da leitura</t>
        </r>
      </text>
    </comment>
    <comment ref="EB61" authorId="0" shapeId="0" xr:uid="{6A976F64-F2DE-44FE-98C5-C8589923B56B}">
      <text>
        <r>
          <rPr>
            <b/>
            <sz val="9"/>
            <color indexed="81"/>
            <rFont val="Tahoma"/>
            <family val="2"/>
          </rPr>
          <t>Ser escritor é cool</t>
        </r>
      </text>
    </comment>
    <comment ref="ED61" authorId="2" shapeId="0" xr:uid="{3C046BEB-3690-4BA6-AF3F-0AEEDC211E07}">
      <text>
        <r>
          <rPr>
            <b/>
            <sz val="9"/>
            <color indexed="81"/>
            <rFont val="Tahoma"/>
            <charset val="1"/>
          </rPr>
          <t>Fatima Pina: Superchard by IA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F61" authorId="0" shapeId="0" xr:uid="{BBA6FFA3-180A-4932-973D-5E708C62713A}">
      <text>
        <r>
          <rPr>
            <b/>
            <sz val="9"/>
            <color indexed="81"/>
            <rFont val="Tahoma"/>
            <family val="2"/>
          </rPr>
          <t>Todos Juntos Podemos Ler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H61" authorId="0" shapeId="0" xr:uid="{A4563659-25C8-45EE-83CE-1A103CDB5BB3}">
      <text>
        <r>
          <rPr>
            <b/>
            <sz val="9"/>
            <color indexed="81"/>
            <rFont val="Tahoma"/>
            <family val="2"/>
          </rPr>
          <t>TV escolar</t>
        </r>
      </text>
    </comment>
    <comment ref="EJ61" authorId="0" shapeId="0" xr:uid="{BA495763-786E-41BC-B63D-897522352E77}">
      <text>
        <r>
          <rPr>
            <b/>
            <sz val="9"/>
            <color indexed="81"/>
            <rFont val="Tahoma"/>
            <family val="2"/>
          </rPr>
          <t>Voluntários de leitura</t>
        </r>
      </text>
    </comment>
    <comment ref="EL61" authorId="0" shapeId="0" xr:uid="{14732CB7-F1EE-4FE3-993F-14D67A312057}">
      <text>
        <r>
          <rPr>
            <b/>
            <sz val="9"/>
            <color indexed="81"/>
            <rFont val="Tahoma"/>
            <family val="2"/>
          </rPr>
          <t>Outra(s)</t>
        </r>
      </text>
    </comment>
    <comment ref="EO61" authorId="0" shapeId="0" xr:uid="{B931D07D-5358-4EAB-8F3F-49312CE8E28F}">
      <text>
        <r>
          <rPr>
            <b/>
            <sz val="9"/>
            <color indexed="81"/>
            <rFont val="Tahoma"/>
            <family val="2"/>
          </rPr>
          <t>5.º Centenário de Camões</t>
        </r>
      </text>
    </comment>
    <comment ref="EQ61" authorId="0" shapeId="0" xr:uid="{2018F080-545A-4E5D-9107-E98838E955FE}">
      <text>
        <r>
          <rPr>
            <b/>
            <sz val="9"/>
            <color indexed="81"/>
            <rFont val="Tahoma"/>
            <family val="2"/>
          </rPr>
          <t>7 dias com os media</t>
        </r>
      </text>
    </comment>
    <comment ref="ES61" authorId="0" shapeId="0" xr:uid="{E69C66C7-8E43-47D6-A619-D4C785869D3C}">
      <text>
        <r>
          <rPr>
            <b/>
            <sz val="9"/>
            <color indexed="81"/>
            <rFont val="Tahoma"/>
            <family val="2"/>
          </rPr>
          <t>aler+</t>
        </r>
      </text>
    </comment>
    <comment ref="EU61" authorId="0" shapeId="0" xr:uid="{5EA2E78A-83FE-425E-A988-3C40C1BFDB1B}">
      <text>
        <r>
          <rPr>
            <b/>
            <sz val="9"/>
            <color indexed="81"/>
            <rFont val="Tahoma"/>
            <family val="2"/>
          </rPr>
          <t>Campeonato de Escrita e Ciência Criativa</t>
        </r>
      </text>
    </comment>
    <comment ref="EW61" authorId="0" shapeId="0" xr:uid="{A8B96C3B-E9B2-4BF2-BC56-4CEE1CE1DD0A}">
      <text>
        <r>
          <rPr>
            <b/>
            <sz val="9"/>
            <color indexed="81"/>
            <rFont val="Tahoma"/>
            <family val="2"/>
          </rPr>
          <t>Cientificamente provável</t>
        </r>
      </text>
    </comment>
    <comment ref="EY61" authorId="0" shapeId="0" xr:uid="{8C1DE025-8BB1-41DF-8F02-83A969A0C460}">
      <text>
        <r>
          <rPr>
            <b/>
            <sz val="9"/>
            <color indexed="81"/>
            <rFont val="Tahoma"/>
            <family val="2"/>
          </rPr>
          <t>Clássicos em rede</t>
        </r>
      </text>
    </comment>
    <comment ref="FA61" authorId="0" shapeId="0" xr:uid="{27D72FBF-5D21-437B-B462-31653C6DFC6E}">
      <text>
        <r>
          <rPr>
            <b/>
            <sz val="9"/>
            <color indexed="81"/>
            <rFont val="Tahoma"/>
            <family val="2"/>
          </rPr>
          <t>Conto Contigo</t>
        </r>
      </text>
    </comment>
    <comment ref="FC61" authorId="0" shapeId="0" xr:uid="{3593C08D-4E62-4EBE-94DC-2E9DA1ADC3C5}">
      <text>
        <r>
          <rPr>
            <b/>
            <sz val="9"/>
            <color indexed="81"/>
            <rFont val="Tahoma"/>
            <family val="2"/>
          </rPr>
          <t>Dia da internet Mais Segura</t>
        </r>
      </text>
    </comment>
    <comment ref="FE61" authorId="0" shapeId="0" xr:uid="{D6588E50-8B47-4D2E-ACCF-45985CC6781C}">
      <text>
        <r>
          <rPr>
            <b/>
            <sz val="9"/>
            <color indexed="81"/>
            <rFont val="Tahoma"/>
            <family val="2"/>
          </rPr>
          <t>Dia Mundial da Língua Portuguesa</t>
        </r>
      </text>
    </comment>
    <comment ref="FG61" authorId="0" shapeId="0" xr:uid="{12F26E05-D29A-4091-973F-8E0E35AF5137}">
      <text>
        <r>
          <rPr>
            <b/>
            <sz val="9"/>
            <color indexed="81"/>
            <rFont val="Tahoma"/>
            <family val="2"/>
          </rPr>
          <t>Histórias com ciência na biblioteca escolar</t>
        </r>
      </text>
    </comment>
    <comment ref="FI61" authorId="0" shapeId="0" xr:uid="{DC864773-B42D-45BF-8BF8-827CA67291E9}">
      <text>
        <r>
          <rPr>
            <b/>
            <sz val="9"/>
            <color indexed="81"/>
            <rFont val="Tahoma"/>
            <family val="2"/>
          </rPr>
          <t>Isto também é comigo</t>
        </r>
      </text>
    </comment>
    <comment ref="FK61" authorId="0" shapeId="0" xr:uid="{D33FD633-8D25-445B-AECB-B45516125123}">
      <text>
        <r>
          <rPr>
            <b/>
            <sz val="9"/>
            <color indexed="81"/>
            <rFont val="Tahoma"/>
            <family val="2"/>
          </rPr>
          <t>Jornal escolar</t>
        </r>
      </text>
    </comment>
    <comment ref="FM61" authorId="0" shapeId="0" xr:uid="{7886D14E-7F9B-4A06-ABDD-9398E7A8E697}">
      <text>
        <r>
          <rPr>
            <b/>
            <sz val="9"/>
            <color indexed="81"/>
            <rFont val="Tahoma"/>
            <family val="2"/>
          </rPr>
          <t>Jornalistas em rede</t>
        </r>
      </text>
    </comment>
    <comment ref="FO61" authorId="0" shapeId="0" xr:uid="{AA723691-E597-455F-B219-43DBB7612C31}">
      <text>
        <r>
          <rPr>
            <b/>
            <sz val="9"/>
            <color indexed="81"/>
            <rFont val="Tahoma"/>
            <family val="2"/>
          </rPr>
          <t>Juntos a criar</t>
        </r>
      </text>
    </comment>
    <comment ref="FQ61" authorId="0" shapeId="0" xr:uid="{46143B46-7837-4FEE-BB2B-EFF6FCC25C3C}">
      <text>
        <r>
          <rPr>
            <b/>
            <sz val="9"/>
            <color indexed="81"/>
            <rFont val="Tahoma"/>
            <family val="2"/>
          </rPr>
          <t>Ler fora da escola</t>
        </r>
      </text>
    </comment>
    <comment ref="FS61" authorId="0" shapeId="0" xr:uid="{B5364C1B-C4AD-457F-ADD8-4678F21A4C83}">
      <text>
        <r>
          <rPr>
            <b/>
            <sz val="9"/>
            <color indexed="81"/>
            <rFont val="Tahoma"/>
            <family val="2"/>
          </rPr>
          <t>Media@ção</t>
        </r>
      </text>
    </comment>
    <comment ref="FU61" authorId="0" shapeId="0" xr:uid="{523F206F-06E5-4C14-BAE6-CB1C66B0ABCF}">
      <text>
        <r>
          <rPr>
            <b/>
            <sz val="9"/>
            <color indexed="81"/>
            <rFont val="Tahoma"/>
            <family val="2"/>
          </rPr>
          <t>Mês Internacional da Biblioteca Escolar</t>
        </r>
      </text>
    </comment>
    <comment ref="FW61" authorId="0" shapeId="0" xr:uid="{89283E4B-F703-43A6-9A71-0514F1B34898}">
      <text>
        <r>
          <rPr>
            <b/>
            <sz val="9"/>
            <color indexed="81"/>
            <rFont val="Tahoma"/>
            <family val="2"/>
          </rPr>
          <t>Miúdos a votos</t>
        </r>
      </text>
    </comment>
    <comment ref="FY61" authorId="0" shapeId="0" xr:uid="{A8623F59-2A2C-4195-B3A3-B3DAB5AE9A10}">
      <text>
        <r>
          <rPr>
            <b/>
            <sz val="9"/>
            <color indexed="81"/>
            <rFont val="Tahoma"/>
            <family val="2"/>
          </rPr>
          <t>Newton gostava de ler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A61" authorId="0" shapeId="0" xr:uid="{C435069C-EA94-49D6-99E9-D7AFC48A0B7E}">
      <text>
        <r>
          <rPr>
            <b/>
            <sz val="9"/>
            <color indexed="81"/>
            <rFont val="Tahoma"/>
            <family val="2"/>
          </rPr>
          <t>Plano Nacional das Artes</t>
        </r>
      </text>
    </comment>
    <comment ref="GC61" authorId="0" shapeId="0" xr:uid="{81F98FD8-658F-4AA7-8377-01217F543B21}">
      <text>
        <r>
          <rPr>
            <b/>
            <sz val="9"/>
            <color indexed="81"/>
            <rFont val="Tahoma"/>
            <family val="2"/>
          </rPr>
          <t>Plano Nacional de Cinema</t>
        </r>
      </text>
    </comment>
    <comment ref="GE61" authorId="0" shapeId="0" xr:uid="{9A80752C-A38D-4DB1-B6B1-7391181A4A38}">
      <text>
        <r>
          <rPr>
            <b/>
            <sz val="9"/>
            <color indexed="81"/>
            <rFont val="Tahoma"/>
            <family val="2"/>
          </rPr>
          <t>Plano Nacional de Formação Financeira</t>
        </r>
      </text>
    </comment>
    <comment ref="GG61" authorId="0" shapeId="0" xr:uid="{085636F8-5A73-406C-8DA2-9A5777C3F0AA}">
      <text>
        <r>
          <rPr>
            <b/>
            <sz val="9"/>
            <color indexed="81"/>
            <rFont val="Tahoma"/>
            <family val="2"/>
          </rPr>
          <t>Rádio escolar</t>
        </r>
      </text>
    </comment>
    <comment ref="GI61" authorId="0" shapeId="0" xr:uid="{19570A51-E563-40EA-9590-70322C87BB92}">
      <text>
        <r>
          <rPr>
            <b/>
            <sz val="9"/>
            <color indexed="81"/>
            <rFont val="Tahoma"/>
            <family val="2"/>
          </rPr>
          <t>READ ON Portugal</t>
        </r>
      </text>
    </comment>
    <comment ref="GK61" authorId="0" shapeId="0" xr:uid="{33FAD484-5D13-476B-95FE-6AF99D1CAEBA}">
      <text>
        <r>
          <rPr>
            <b/>
            <sz val="9"/>
            <color indexed="81"/>
            <rFont val="Tahoma"/>
            <family val="2"/>
          </rPr>
          <t>Semana da leitura</t>
        </r>
      </text>
    </comment>
    <comment ref="GM61" authorId="0" shapeId="0" xr:uid="{1FB7C22B-78F4-4508-8BC6-00A4CF2BD810}">
      <text>
        <r>
          <rPr>
            <b/>
            <sz val="9"/>
            <color indexed="81"/>
            <rFont val="Tahoma"/>
            <family val="2"/>
          </rPr>
          <t>Ser escritor é cool</t>
        </r>
      </text>
    </comment>
    <comment ref="GO61" authorId="2" shapeId="0" xr:uid="{F649FFFC-9712-480D-BD45-A8950A33B91C}">
      <text>
        <r>
          <rPr>
            <b/>
            <sz val="9"/>
            <color indexed="81"/>
            <rFont val="Tahoma"/>
            <charset val="1"/>
          </rPr>
          <t>Fatima Pina: Supercharged by IA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Q61" authorId="0" shapeId="0" xr:uid="{2BE62C24-B93A-47E2-8EC6-39AC9D057838}">
      <text>
        <r>
          <rPr>
            <b/>
            <sz val="9"/>
            <color indexed="81"/>
            <rFont val="Tahoma"/>
            <family val="2"/>
          </rPr>
          <t>Todos Juntos Podemos Ler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S61" authorId="0" shapeId="0" xr:uid="{8F5CD731-CE2F-44C7-971C-31B2716830AA}">
      <text>
        <r>
          <rPr>
            <b/>
            <sz val="9"/>
            <color indexed="81"/>
            <rFont val="Tahoma"/>
            <family val="2"/>
          </rPr>
          <t>TV escolar</t>
        </r>
      </text>
    </comment>
    <comment ref="GU61" authorId="0" shapeId="0" xr:uid="{B72628C2-7C52-4E37-A5BC-C2986B9F0071}">
      <text>
        <r>
          <rPr>
            <b/>
            <sz val="9"/>
            <color indexed="81"/>
            <rFont val="Tahoma"/>
            <family val="2"/>
          </rPr>
          <t>Voluntários de leitura</t>
        </r>
      </text>
    </comment>
    <comment ref="GW61" authorId="0" shapeId="0" xr:uid="{DE8122E5-D287-467E-980D-6FF8D49CF411}">
      <text>
        <r>
          <rPr>
            <b/>
            <sz val="9"/>
            <color indexed="81"/>
            <rFont val="Tahoma"/>
            <family val="2"/>
          </rPr>
          <t>Outra(s)</t>
        </r>
      </text>
    </comment>
    <comment ref="EN87" authorId="0" shapeId="0" xr:uid="{C6FF30D9-0505-4DD8-8DB8-873EC2EAA0C6}">
      <text>
        <r>
          <rPr>
            <sz val="9"/>
            <color indexed="81"/>
            <rFont val="Tahoma"/>
            <family val="2"/>
          </rPr>
          <t xml:space="preserve">Preencher apenas no caso de uma atividade se inscrever claramente em duas iniciativas
</t>
        </r>
      </text>
    </comment>
    <comment ref="O88" authorId="1" shapeId="0" xr:uid="{21001A68-1D16-415E-9017-56826FAEEF28}">
      <text>
        <r>
          <rPr>
            <b/>
            <sz val="9"/>
            <color indexed="81"/>
            <rFont val="Tahoma"/>
            <family val="2"/>
          </rPr>
          <t>Preencher apenas quando a atividade envolver a turma completa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88" authorId="2" shapeId="0" xr:uid="{D78AECDA-443B-49FE-A234-03B75150350B}">
      <text>
        <r>
          <rPr>
            <b/>
            <sz val="9"/>
            <color indexed="81"/>
            <rFont val="Tahoma"/>
            <family val="2"/>
          </rPr>
          <t>Fatima Pina:</t>
        </r>
        <r>
          <rPr>
            <sz val="9"/>
            <color indexed="81"/>
            <rFont val="Tahoma"/>
            <family val="2"/>
          </rPr>
          <t xml:space="preserve">
Quando nem todas as turmas fizeram o mesmo número de sessões deve fazer a média</t>
        </r>
      </text>
    </comment>
    <comment ref="R88" authorId="2" shapeId="0" xr:uid="{8524D411-ED41-4B3C-9AE7-A75B2B7A5ADE}">
      <text>
        <r>
          <rPr>
            <b/>
            <sz val="9"/>
            <color indexed="81"/>
            <rFont val="Tahoma"/>
            <family val="2"/>
          </rPr>
          <t xml:space="preserve">Fatima Pina: </t>
        </r>
        <r>
          <rPr>
            <sz val="9"/>
            <color indexed="81"/>
            <rFont val="Tahoma"/>
            <family val="2"/>
          </rPr>
          <t xml:space="preserve">Preencher quando os alunos participam sem o enquadramento da turma
</t>
        </r>
      </text>
    </comment>
    <comment ref="S88" authorId="2" shapeId="0" xr:uid="{894557D6-3192-42A4-ADF9-A411287C0252}">
      <text>
        <r>
          <rPr>
            <b/>
            <sz val="9"/>
            <color indexed="81"/>
            <rFont val="Tahoma"/>
            <family val="2"/>
          </rPr>
          <t>Fatima Pina:</t>
        </r>
        <r>
          <rPr>
            <sz val="9"/>
            <color indexed="81"/>
            <rFont val="Tahoma"/>
            <family val="2"/>
          </rPr>
          <t xml:space="preserve">
Preencher quando os alunos participam enquadrados em turma</t>
        </r>
      </text>
    </comment>
    <comment ref="V88" authorId="2" shapeId="0" xr:uid="{F1FF11C4-302C-4AA0-9613-03AA606810C8}">
      <text>
        <r>
          <rPr>
            <b/>
            <sz val="9"/>
            <color indexed="81"/>
            <rFont val="Tahoma"/>
            <family val="2"/>
          </rPr>
          <t xml:space="preserve">Fatima Pina: </t>
        </r>
        <r>
          <rPr>
            <sz val="9"/>
            <color indexed="81"/>
            <rFont val="Tahoma"/>
            <family val="2"/>
          </rPr>
          <t xml:space="preserve">Preencher quando os docentes participam sem turma
</t>
        </r>
      </text>
    </comment>
    <comment ref="W88" authorId="2" shapeId="0" xr:uid="{19551FE3-418A-4551-B561-1DD6FA9A05F5}">
      <text>
        <r>
          <rPr>
            <b/>
            <sz val="9"/>
            <color indexed="81"/>
            <rFont val="Tahoma"/>
            <family val="2"/>
          </rPr>
          <t>Fatima Pina:</t>
        </r>
        <r>
          <rPr>
            <sz val="9"/>
            <color indexed="81"/>
            <rFont val="Tahoma"/>
            <family val="2"/>
          </rPr>
          <t xml:space="preserve">
Preencher quando os docentes participam com turma</t>
        </r>
      </text>
    </comment>
    <comment ref="AC88" authorId="0" shapeId="0" xr:uid="{97EEB36E-9997-4EBD-BD22-60352F9E1288}">
      <text>
        <r>
          <rPr>
            <b/>
            <sz val="9"/>
            <color indexed="81"/>
            <rFont val="Tahoma"/>
            <family val="2"/>
          </rPr>
          <t>Leitura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88" authorId="0" shapeId="0" xr:uid="{F31E1027-CF69-4816-81CB-2CD7B397FDD8}">
      <text>
        <r>
          <rPr>
            <b/>
            <sz val="9"/>
            <color indexed="81"/>
            <rFont val="Tahoma"/>
            <family val="2"/>
          </rPr>
          <t>Informação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8" authorId="2" shapeId="0" xr:uid="{EAB44C1A-B964-47C6-83CE-58A0718ED011}">
      <text>
        <r>
          <rPr>
            <b/>
            <sz val="9"/>
            <color indexed="81"/>
            <rFont val="Tahoma"/>
            <family val="2"/>
          </rPr>
          <t>Fatima Pina: Média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88" authorId="0" shapeId="0" xr:uid="{90C3F101-5F67-482E-9DF7-2473026E8192}">
      <text>
        <r>
          <rPr>
            <sz val="9"/>
            <color indexed="81"/>
            <rFont val="Tahoma"/>
            <family val="2"/>
          </rPr>
          <t>Línguas</t>
        </r>
      </text>
    </comment>
    <comment ref="AG88" authorId="0" shapeId="0" xr:uid="{1963B433-9901-4BF6-AC6A-A6680782A315}">
      <text>
        <r>
          <rPr>
            <sz val="9"/>
            <color indexed="81"/>
            <rFont val="Tahoma"/>
            <family val="2"/>
          </rPr>
          <t xml:space="preserve">Ciências Sociais e Humanas
</t>
        </r>
      </text>
    </comment>
    <comment ref="AH88" authorId="0" shapeId="0" xr:uid="{B228A005-6DBE-49A8-A65D-A7B77BB55060}">
      <text>
        <r>
          <rPr>
            <sz val="9"/>
            <color indexed="81"/>
            <rFont val="Tahoma"/>
            <family val="2"/>
          </rPr>
          <t xml:space="preserve">Matemática e Ciências Experimentais
</t>
        </r>
      </text>
    </comment>
    <comment ref="AI88" authorId="0" shapeId="0" xr:uid="{F4917D45-FB4F-4D13-B0B5-4987FFC73DF5}">
      <text>
        <r>
          <rPr>
            <sz val="9"/>
            <color indexed="81"/>
            <rFont val="Tahoma"/>
            <family val="2"/>
          </rPr>
          <t xml:space="preserve">Expressões e Tecnologias
</t>
        </r>
      </text>
    </comment>
    <comment ref="AJ88" authorId="0" shapeId="0" xr:uid="{4BA106CC-E47A-453F-8239-F0EA06E173AA}">
      <text>
        <r>
          <rPr>
            <sz val="9"/>
            <color indexed="81"/>
            <rFont val="Tahoma"/>
            <family val="2"/>
          </rPr>
          <t xml:space="preserve">Áreas curriculares transversais
</t>
        </r>
      </text>
    </comment>
    <comment ref="AK88" authorId="0" shapeId="0" xr:uid="{2D14F6A4-BD43-40EE-A631-BDFF952E0270}">
      <text>
        <r>
          <rPr>
            <sz val="9"/>
            <color indexed="81"/>
            <rFont val="Tahoma"/>
            <family val="2"/>
          </rPr>
          <t xml:space="preserve">Áreas livres e facultativas
</t>
        </r>
      </text>
    </comment>
    <comment ref="AL88" authorId="0" shapeId="0" xr:uid="{3FF8FFEF-F39F-4E21-805F-FB702BF79A35}">
      <text>
        <r>
          <rPr>
            <sz val="9"/>
            <color indexed="81"/>
            <rFont val="Tahoma"/>
            <family val="2"/>
          </rPr>
          <t>Outras</t>
        </r>
      </text>
    </comment>
    <comment ref="AW88" authorId="2" shapeId="0" xr:uid="{BF9BA535-DC98-47A3-83F8-17A4F7B8E0F6}">
      <text>
        <r>
          <rPr>
            <b/>
            <sz val="9"/>
            <color indexed="81"/>
            <rFont val="Tahoma"/>
            <family val="2"/>
          </rPr>
          <t>Fatima Pina:</t>
        </r>
        <r>
          <rPr>
            <sz val="9"/>
            <color indexed="81"/>
            <rFont val="Tahoma"/>
            <family val="2"/>
          </rPr>
          <t xml:space="preserve">
Aumento dos conhecimentos/capacidades dos alunos nas áreas de literacia do referencial</t>
        </r>
      </text>
    </comment>
    <comment ref="AX88" authorId="2" shapeId="0" xr:uid="{4B37DD3D-400E-45CA-AD81-4F4318FE819D}">
      <text>
        <r>
          <rPr>
            <b/>
            <sz val="9"/>
            <color indexed="81"/>
            <rFont val="Tahoma"/>
            <family val="2"/>
          </rPr>
          <t xml:space="preserve">Fatima Pina: </t>
        </r>
        <r>
          <rPr>
            <sz val="9"/>
            <color indexed="81"/>
            <rFont val="Tahoma"/>
            <family val="2"/>
          </rPr>
          <t xml:space="preserve">Desenvolvimento de atitudes e valores nas áreas de literacia do referencial
</t>
        </r>
      </text>
    </comment>
    <comment ref="AY88" authorId="2" shapeId="0" xr:uid="{D76B7522-4CC0-44BC-8BDF-1DE69BD954C1}">
      <text>
        <r>
          <rPr>
            <b/>
            <sz val="9"/>
            <color indexed="81"/>
            <rFont val="Tahoma"/>
            <family val="2"/>
          </rPr>
          <t xml:space="preserve">Fatima Pina: </t>
        </r>
        <r>
          <rPr>
            <sz val="9"/>
            <color indexed="81"/>
            <rFont val="Tahoma"/>
            <family val="2"/>
          </rPr>
          <t xml:space="preserve">Melhoria das aprendizagens e do sucesso educativo
</t>
        </r>
      </text>
    </comment>
    <comment ref="AZ88" authorId="2" shapeId="0" xr:uid="{D9BC00ED-6E8D-4088-BC91-399D0B95F7CD}">
      <text>
        <r>
          <rPr>
            <b/>
            <sz val="9"/>
            <color indexed="81"/>
            <rFont val="Tahoma"/>
            <family val="2"/>
          </rPr>
          <t xml:space="preserve">Fatima Pina: </t>
        </r>
        <r>
          <rPr>
            <sz val="9"/>
            <color indexed="81"/>
            <rFont val="Tahoma"/>
            <family val="2"/>
          </rPr>
          <t xml:space="preserve">Oportunidade de formação, socialização e crescimento pessoal dos alunos
</t>
        </r>
      </text>
    </comment>
    <comment ref="BC88" authorId="0" shapeId="0" xr:uid="{E66D6F4C-BFE7-495B-BA0C-F8F1886487FD}">
      <text>
        <r>
          <rPr>
            <b/>
            <sz val="9"/>
            <color indexed="81"/>
            <rFont val="Tahoma"/>
            <family val="2"/>
          </rPr>
          <t>A ler mais e melhor</t>
        </r>
      </text>
    </comment>
    <comment ref="BE88" authorId="0" shapeId="0" xr:uid="{9CF96C15-D76A-44AB-A4FE-CF9B2B223713}">
      <text>
        <r>
          <rPr>
            <b/>
            <sz val="9"/>
            <color indexed="81"/>
            <rFont val="Tahoma"/>
            <family val="2"/>
          </rPr>
          <t>bePLAN</t>
        </r>
      </text>
    </comment>
    <comment ref="BG88" authorId="0" shapeId="0" xr:uid="{060996A9-06E3-4443-B34D-0CAA992324B9}">
      <text>
        <r>
          <rPr>
            <b/>
            <sz val="9"/>
            <color indexed="81"/>
            <rFont val="Tahoma"/>
            <family val="2"/>
          </rPr>
          <t>Biblioteca digital</t>
        </r>
      </text>
    </comment>
    <comment ref="BI88" authorId="0" shapeId="0" xr:uid="{CBF1D1D0-1167-46CC-AE6F-70FB18F13DBF}">
      <text>
        <r>
          <rPr>
            <b/>
            <sz val="9"/>
            <color indexed="81"/>
            <rFont val="Tahoma"/>
            <family val="2"/>
          </rPr>
          <t>Ideias com mérito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K88" authorId="0" shapeId="0" xr:uid="{1F7F79E6-D538-40AD-AD09-716B5563F77D}">
      <text>
        <r>
          <rPr>
            <b/>
            <sz val="9"/>
            <color indexed="81"/>
            <rFont val="Tahoma"/>
            <family val="2"/>
          </rPr>
          <t>Imprevistos de Leitura</t>
        </r>
      </text>
    </comment>
    <comment ref="BM88" authorId="0" shapeId="0" xr:uid="{2D17D3D7-54AA-4492-998E-B411312D301D}">
      <text>
        <r>
          <rPr>
            <b/>
            <sz val="9"/>
            <color indexed="81"/>
            <rFont val="Tahoma"/>
            <family val="2"/>
          </rPr>
          <t>Leituras... com a biblioteca</t>
        </r>
      </text>
    </comment>
    <comment ref="BO88" authorId="0" shapeId="0" xr:uid="{AC2E1198-CDD9-4A53-98F6-4E4D7FE3CA24}">
      <text>
        <r>
          <rPr>
            <b/>
            <sz val="9"/>
            <color indexed="81"/>
            <rFont val="Tahoma"/>
            <family val="2"/>
          </rPr>
          <t>Ler e escrever mais com a biblioteca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Q88" authorId="2" shapeId="0" xr:uid="{F3816BB8-6E09-42AD-8CE3-FD554B9F81F4}">
      <text>
        <r>
          <rPr>
            <b/>
            <sz val="9"/>
            <color indexed="81"/>
            <rFont val="Tahoma"/>
            <family val="2"/>
          </rPr>
          <t>Fatima Pina: Ler fora da Escola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S88" authorId="0" shapeId="0" xr:uid="{3CE9A5AB-73BB-425D-A390-3BA11F4B6CE3}">
      <text>
        <r>
          <rPr>
            <b/>
            <sz val="9"/>
            <color indexed="81"/>
            <rFont val="Tahoma"/>
            <family val="2"/>
          </rPr>
          <t>Proliteracias</t>
        </r>
      </text>
    </comment>
    <comment ref="BU88" authorId="0" shapeId="0" xr:uid="{A5B58624-37B8-4D0F-A8F4-6BC89D38DD73}">
      <text>
        <r>
          <rPr>
            <b/>
            <sz val="9"/>
            <color indexed="81"/>
            <rFont val="Tahoma"/>
            <family val="2"/>
          </rPr>
          <t>(re)Ler com a biblioteca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W88" authorId="0" shapeId="0" xr:uid="{AE0C700A-BBD1-41E4-8B0A-12B4774441BC}">
      <text>
        <r>
          <rPr>
            <b/>
            <sz val="9"/>
            <color indexed="81"/>
            <rFont val="Tahoma"/>
            <family val="2"/>
          </rPr>
          <t>Requalificar a biblioteca</t>
        </r>
      </text>
    </comment>
    <comment ref="BY88" authorId="0" shapeId="0" xr:uid="{71659E7B-8CB3-4C1B-8BAC-3C5936707D36}">
      <text>
        <r>
          <rPr>
            <b/>
            <sz val="9"/>
            <color indexed="81"/>
            <rFont val="Tahoma"/>
            <family val="2"/>
          </rPr>
          <t>Todos juntos podemos ler</t>
        </r>
      </text>
    </comment>
    <comment ref="CA88" authorId="0" shapeId="0" xr:uid="{6F20C1AD-8B80-4AD4-BBE7-4D18B5BCFB3E}">
      <text>
        <r>
          <rPr>
            <b/>
            <sz val="9"/>
            <color indexed="81"/>
            <rFont val="Tahoma"/>
            <family val="2"/>
          </rPr>
          <t>Outras</t>
        </r>
      </text>
    </comment>
    <comment ref="CD88" authorId="0" shapeId="0" xr:uid="{096108C0-62B6-45F0-87F9-39FCAE3A86EF}">
      <text>
        <r>
          <rPr>
            <b/>
            <sz val="9"/>
            <color indexed="81"/>
            <rFont val="Tahoma"/>
            <family val="2"/>
          </rPr>
          <t>5.º Centenário de Camões</t>
        </r>
      </text>
    </comment>
    <comment ref="CF88" authorId="0" shapeId="0" xr:uid="{A23FBD5A-27EB-46BB-8563-218FB76BC68B}">
      <text>
        <r>
          <rPr>
            <b/>
            <sz val="9"/>
            <color indexed="81"/>
            <rFont val="Tahoma"/>
            <family val="2"/>
          </rPr>
          <t>7 dias com os media</t>
        </r>
      </text>
    </comment>
    <comment ref="CH88" authorId="0" shapeId="0" xr:uid="{AE8B4DAF-949C-4E60-B97B-679BCEC53624}">
      <text>
        <r>
          <rPr>
            <b/>
            <sz val="9"/>
            <color indexed="81"/>
            <rFont val="Tahoma"/>
            <family val="2"/>
          </rPr>
          <t>aler+</t>
        </r>
      </text>
    </comment>
    <comment ref="CJ88" authorId="0" shapeId="0" xr:uid="{DFFAE8E8-B126-490E-A20B-37FBC9A4B4D1}">
      <text>
        <r>
          <rPr>
            <b/>
            <sz val="9"/>
            <color indexed="81"/>
            <rFont val="Tahoma"/>
            <family val="2"/>
          </rPr>
          <t>Campeonato de Escrita e Ciência Criativa</t>
        </r>
      </text>
    </comment>
    <comment ref="CL88" authorId="0" shapeId="0" xr:uid="{E7F56AAB-31AC-4EA2-A5BE-781B86C02763}">
      <text>
        <r>
          <rPr>
            <b/>
            <sz val="9"/>
            <color indexed="81"/>
            <rFont val="Tahoma"/>
            <family val="2"/>
          </rPr>
          <t>Cientificamente provável</t>
        </r>
      </text>
    </comment>
    <comment ref="CN88" authorId="0" shapeId="0" xr:uid="{46C7E6B3-BCDE-4EAA-9E5F-DA8C44A248B7}">
      <text>
        <r>
          <rPr>
            <b/>
            <sz val="9"/>
            <color indexed="81"/>
            <rFont val="Tahoma"/>
            <family val="2"/>
          </rPr>
          <t>Clássicos em rede</t>
        </r>
      </text>
    </comment>
    <comment ref="CP88" authorId="0" shapeId="0" xr:uid="{3657163F-19BA-4F34-9221-87A388AF8CAD}">
      <text>
        <r>
          <rPr>
            <b/>
            <sz val="9"/>
            <color indexed="81"/>
            <rFont val="Tahoma"/>
            <family val="2"/>
          </rPr>
          <t>Conto Contigo</t>
        </r>
      </text>
    </comment>
    <comment ref="CR88" authorId="0" shapeId="0" xr:uid="{08A7F075-EA17-424A-8722-1C398D486125}">
      <text>
        <r>
          <rPr>
            <b/>
            <sz val="9"/>
            <color indexed="81"/>
            <rFont val="Tahoma"/>
            <family val="2"/>
          </rPr>
          <t>Dia da internet Mais Segura</t>
        </r>
      </text>
    </comment>
    <comment ref="CT88" authorId="0" shapeId="0" xr:uid="{D14C9A0C-2AFB-4D27-8746-A5A964B9FF29}">
      <text>
        <r>
          <rPr>
            <b/>
            <sz val="9"/>
            <color indexed="81"/>
            <rFont val="Tahoma"/>
            <family val="2"/>
          </rPr>
          <t>Dia Mundial da Língua Portuguesa</t>
        </r>
      </text>
    </comment>
    <comment ref="CV88" authorId="0" shapeId="0" xr:uid="{D918300E-00EA-4938-ADBF-9A1CA65B4D69}">
      <text>
        <r>
          <rPr>
            <b/>
            <sz val="9"/>
            <color indexed="81"/>
            <rFont val="Tahoma"/>
            <family val="2"/>
          </rPr>
          <t>Histórias com ciência na biblioteca escolar</t>
        </r>
      </text>
    </comment>
    <comment ref="CX88" authorId="0" shapeId="0" xr:uid="{75AA214A-47A0-47C5-A37A-4F88C9A5DFD6}">
      <text>
        <r>
          <rPr>
            <b/>
            <sz val="9"/>
            <color indexed="81"/>
            <rFont val="Tahoma"/>
            <family val="2"/>
          </rPr>
          <t>Isto também é comigo</t>
        </r>
      </text>
    </comment>
    <comment ref="CZ88" authorId="0" shapeId="0" xr:uid="{BCE4B984-344B-4078-8852-50D9C2F88E3F}">
      <text>
        <r>
          <rPr>
            <b/>
            <sz val="9"/>
            <color indexed="81"/>
            <rFont val="Tahoma"/>
            <family val="2"/>
          </rPr>
          <t>Jornal escolar</t>
        </r>
      </text>
    </comment>
    <comment ref="DB88" authorId="0" shapeId="0" xr:uid="{C4C87AD8-25F6-4E10-9E00-DF512ACBDEFE}">
      <text>
        <r>
          <rPr>
            <b/>
            <sz val="9"/>
            <color indexed="81"/>
            <rFont val="Tahoma"/>
            <family val="2"/>
          </rPr>
          <t>Jornalistas em rede</t>
        </r>
      </text>
    </comment>
    <comment ref="DD88" authorId="0" shapeId="0" xr:uid="{565D672F-E101-4EF4-9461-D55DBAE4A653}">
      <text>
        <r>
          <rPr>
            <b/>
            <sz val="9"/>
            <color indexed="81"/>
            <rFont val="Tahoma"/>
            <family val="2"/>
          </rPr>
          <t>Juntos a criar</t>
        </r>
      </text>
    </comment>
    <comment ref="DF88" authorId="0" shapeId="0" xr:uid="{76259A92-852A-4256-B404-B645413413D6}">
      <text>
        <r>
          <rPr>
            <b/>
            <sz val="9"/>
            <color indexed="81"/>
            <rFont val="Tahoma"/>
            <family val="2"/>
          </rPr>
          <t>Ler fora da escola</t>
        </r>
      </text>
    </comment>
    <comment ref="DH88" authorId="0" shapeId="0" xr:uid="{1726C774-F073-47BD-B294-7938154239DA}">
      <text>
        <r>
          <rPr>
            <b/>
            <sz val="9"/>
            <color indexed="81"/>
            <rFont val="Tahoma"/>
            <family val="2"/>
          </rPr>
          <t>Media@ção</t>
        </r>
      </text>
    </comment>
    <comment ref="DJ88" authorId="0" shapeId="0" xr:uid="{71BF9586-38C8-4A92-81B4-F70C84D95ED9}">
      <text>
        <r>
          <rPr>
            <b/>
            <sz val="9"/>
            <color indexed="81"/>
            <rFont val="Tahoma"/>
            <family val="2"/>
          </rPr>
          <t>Mês Internacional da Biblioteca Escolar</t>
        </r>
      </text>
    </comment>
    <comment ref="DL88" authorId="0" shapeId="0" xr:uid="{48465A3F-EC78-4B76-B346-FF873B46CFF3}">
      <text>
        <r>
          <rPr>
            <b/>
            <sz val="9"/>
            <color indexed="81"/>
            <rFont val="Tahoma"/>
            <family val="2"/>
          </rPr>
          <t>Miúdos a votos</t>
        </r>
      </text>
    </comment>
    <comment ref="DN88" authorId="0" shapeId="0" xr:uid="{B24E343F-7014-48A5-99E2-2DCC9575E140}">
      <text>
        <r>
          <rPr>
            <b/>
            <sz val="9"/>
            <color indexed="81"/>
            <rFont val="Tahoma"/>
            <family val="2"/>
          </rPr>
          <t>Newton gostava de ler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P88" authorId="0" shapeId="0" xr:uid="{A64DA19D-99AB-491F-9309-6339199B4566}">
      <text>
        <r>
          <rPr>
            <b/>
            <sz val="9"/>
            <color indexed="81"/>
            <rFont val="Tahoma"/>
            <family val="2"/>
          </rPr>
          <t>Plano Nacional das Artes</t>
        </r>
      </text>
    </comment>
    <comment ref="DR88" authorId="0" shapeId="0" xr:uid="{DF168832-F5CB-474B-B336-BFD40861FC41}">
      <text>
        <r>
          <rPr>
            <b/>
            <sz val="9"/>
            <color indexed="81"/>
            <rFont val="Tahoma"/>
            <family val="2"/>
          </rPr>
          <t>Plano Nacional de Cinema</t>
        </r>
      </text>
    </comment>
    <comment ref="DT88" authorId="0" shapeId="0" xr:uid="{81FFCCE7-7001-47CE-9A71-3F116AC0020A}">
      <text>
        <r>
          <rPr>
            <b/>
            <sz val="9"/>
            <color indexed="81"/>
            <rFont val="Tahoma"/>
            <family val="2"/>
          </rPr>
          <t>Plano Nacional de Formação Financeira</t>
        </r>
      </text>
    </comment>
    <comment ref="DV88" authorId="0" shapeId="0" xr:uid="{DB2E2FC2-50E5-469F-911D-FF43E23B90CC}">
      <text>
        <r>
          <rPr>
            <b/>
            <sz val="9"/>
            <color indexed="81"/>
            <rFont val="Tahoma"/>
            <family val="2"/>
          </rPr>
          <t>Rádio escolar</t>
        </r>
      </text>
    </comment>
    <comment ref="DX88" authorId="0" shapeId="0" xr:uid="{23B4565E-98D9-4935-9D0D-C217351A01FC}">
      <text>
        <r>
          <rPr>
            <b/>
            <sz val="9"/>
            <color indexed="81"/>
            <rFont val="Tahoma"/>
            <family val="2"/>
          </rPr>
          <t>READ ON Portugal</t>
        </r>
      </text>
    </comment>
    <comment ref="DZ88" authorId="0" shapeId="0" xr:uid="{7456E072-AB94-4C2D-919C-BFF655EE7349}">
      <text>
        <r>
          <rPr>
            <b/>
            <sz val="9"/>
            <color indexed="81"/>
            <rFont val="Tahoma"/>
            <family val="2"/>
          </rPr>
          <t>Semana da leitura</t>
        </r>
      </text>
    </comment>
    <comment ref="EB88" authorId="0" shapeId="0" xr:uid="{5DD528CD-7E0A-4F44-87B5-58FB6FDA600E}">
      <text>
        <r>
          <rPr>
            <b/>
            <sz val="9"/>
            <color indexed="81"/>
            <rFont val="Tahoma"/>
            <family val="2"/>
          </rPr>
          <t>Ser escritor é cool</t>
        </r>
      </text>
    </comment>
    <comment ref="ED88" authorId="2" shapeId="0" xr:uid="{B42ABC82-86B3-4CE1-9FF7-A8FD1B286EFA}">
      <text>
        <r>
          <rPr>
            <b/>
            <sz val="9"/>
            <color indexed="81"/>
            <rFont val="Tahoma"/>
            <charset val="1"/>
          </rPr>
          <t>Fatima Pina: Superchard by IA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F88" authorId="0" shapeId="0" xr:uid="{21683981-829E-464C-BD31-6A8DFFE5034B}">
      <text>
        <r>
          <rPr>
            <b/>
            <sz val="9"/>
            <color indexed="81"/>
            <rFont val="Tahoma"/>
            <family val="2"/>
          </rPr>
          <t>Todos Juntos Podemos Ler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H88" authorId="0" shapeId="0" xr:uid="{FCAE1663-B916-4CCC-AF4D-FDE6C6423D24}">
      <text>
        <r>
          <rPr>
            <b/>
            <sz val="9"/>
            <color indexed="81"/>
            <rFont val="Tahoma"/>
            <family val="2"/>
          </rPr>
          <t>TV escolar</t>
        </r>
      </text>
    </comment>
    <comment ref="EJ88" authorId="0" shapeId="0" xr:uid="{D5B258A1-797B-47BE-AEBF-62CA929816CB}">
      <text>
        <r>
          <rPr>
            <b/>
            <sz val="9"/>
            <color indexed="81"/>
            <rFont val="Tahoma"/>
            <family val="2"/>
          </rPr>
          <t>Voluntários de leitura</t>
        </r>
      </text>
    </comment>
    <comment ref="EL88" authorId="0" shapeId="0" xr:uid="{E3C35B9F-615A-45E7-BAB7-E4A34126DD19}">
      <text>
        <r>
          <rPr>
            <b/>
            <sz val="9"/>
            <color indexed="81"/>
            <rFont val="Tahoma"/>
            <family val="2"/>
          </rPr>
          <t>Outra(s)</t>
        </r>
      </text>
    </comment>
    <comment ref="EO88" authorId="0" shapeId="0" xr:uid="{6A212AFB-4435-4F87-BF5F-34D31BCC58FF}">
      <text>
        <r>
          <rPr>
            <b/>
            <sz val="9"/>
            <color indexed="81"/>
            <rFont val="Tahoma"/>
            <family val="2"/>
          </rPr>
          <t>5.º Centenário de Camões</t>
        </r>
      </text>
    </comment>
    <comment ref="EQ88" authorId="0" shapeId="0" xr:uid="{0DC7A963-9DBC-47F2-9E42-906F69247489}">
      <text>
        <r>
          <rPr>
            <b/>
            <sz val="9"/>
            <color indexed="81"/>
            <rFont val="Tahoma"/>
            <family val="2"/>
          </rPr>
          <t>7 dias com os media</t>
        </r>
      </text>
    </comment>
    <comment ref="ES88" authorId="0" shapeId="0" xr:uid="{E902C3EC-6DFF-43F9-8EE9-8CFB02ED7AF3}">
      <text>
        <r>
          <rPr>
            <b/>
            <sz val="9"/>
            <color indexed="81"/>
            <rFont val="Tahoma"/>
            <family val="2"/>
          </rPr>
          <t>aler+</t>
        </r>
      </text>
    </comment>
    <comment ref="EU88" authorId="0" shapeId="0" xr:uid="{710795BF-EFEB-4990-9573-506813D9024B}">
      <text>
        <r>
          <rPr>
            <b/>
            <sz val="9"/>
            <color indexed="81"/>
            <rFont val="Tahoma"/>
            <family val="2"/>
          </rPr>
          <t>Campeonato de Escrita e Ciência Criativa</t>
        </r>
      </text>
    </comment>
    <comment ref="EW88" authorId="0" shapeId="0" xr:uid="{3EAD5EEF-566A-49D9-9252-42C296423457}">
      <text>
        <r>
          <rPr>
            <b/>
            <sz val="9"/>
            <color indexed="81"/>
            <rFont val="Tahoma"/>
            <family val="2"/>
          </rPr>
          <t>Cientificamente provável</t>
        </r>
      </text>
    </comment>
    <comment ref="EY88" authorId="0" shapeId="0" xr:uid="{C4D3D071-0397-401A-8735-3FBF68514884}">
      <text>
        <r>
          <rPr>
            <b/>
            <sz val="9"/>
            <color indexed="81"/>
            <rFont val="Tahoma"/>
            <family val="2"/>
          </rPr>
          <t>Clássicos em rede</t>
        </r>
      </text>
    </comment>
    <comment ref="FA88" authorId="0" shapeId="0" xr:uid="{C767A82B-0730-4752-80E6-3C219B8DAE7B}">
      <text>
        <r>
          <rPr>
            <b/>
            <sz val="9"/>
            <color indexed="81"/>
            <rFont val="Tahoma"/>
            <family val="2"/>
          </rPr>
          <t>Conto Contigo</t>
        </r>
      </text>
    </comment>
    <comment ref="FC88" authorId="0" shapeId="0" xr:uid="{3E5B6D91-212E-4554-951E-D73D7A64A140}">
      <text>
        <r>
          <rPr>
            <b/>
            <sz val="9"/>
            <color indexed="81"/>
            <rFont val="Tahoma"/>
            <family val="2"/>
          </rPr>
          <t>Dia da internet Mais Segura</t>
        </r>
      </text>
    </comment>
    <comment ref="FE88" authorId="0" shapeId="0" xr:uid="{070DE5E2-02F5-4846-8769-25B39BB394BF}">
      <text>
        <r>
          <rPr>
            <b/>
            <sz val="9"/>
            <color indexed="81"/>
            <rFont val="Tahoma"/>
            <family val="2"/>
          </rPr>
          <t>Dia Mundial da Língua Portuguesa</t>
        </r>
      </text>
    </comment>
    <comment ref="FG88" authorId="0" shapeId="0" xr:uid="{3D1D2ACF-7F40-4E85-8223-E2AAEFA2ABA2}">
      <text>
        <r>
          <rPr>
            <b/>
            <sz val="9"/>
            <color indexed="81"/>
            <rFont val="Tahoma"/>
            <family val="2"/>
          </rPr>
          <t>Histórias com ciência na biblioteca escolar</t>
        </r>
      </text>
    </comment>
    <comment ref="FI88" authorId="0" shapeId="0" xr:uid="{B974D29D-7700-4399-884F-09B20603B649}">
      <text>
        <r>
          <rPr>
            <b/>
            <sz val="9"/>
            <color indexed="81"/>
            <rFont val="Tahoma"/>
            <family val="2"/>
          </rPr>
          <t>Isto também é comigo</t>
        </r>
      </text>
    </comment>
    <comment ref="FK88" authorId="0" shapeId="0" xr:uid="{3205D3D0-9211-472C-A982-76564EC6F7ED}">
      <text>
        <r>
          <rPr>
            <b/>
            <sz val="9"/>
            <color indexed="81"/>
            <rFont val="Tahoma"/>
            <family val="2"/>
          </rPr>
          <t>Jornal escolar</t>
        </r>
      </text>
    </comment>
    <comment ref="FM88" authorId="0" shapeId="0" xr:uid="{557223DE-74FA-4371-ADDB-A8D02C784B01}">
      <text>
        <r>
          <rPr>
            <b/>
            <sz val="9"/>
            <color indexed="81"/>
            <rFont val="Tahoma"/>
            <family val="2"/>
          </rPr>
          <t>Jornalistas em rede</t>
        </r>
      </text>
    </comment>
    <comment ref="FO88" authorId="0" shapeId="0" xr:uid="{0BD8DE99-5182-41D2-AE8F-4DA9B5AA4893}">
      <text>
        <r>
          <rPr>
            <b/>
            <sz val="9"/>
            <color indexed="81"/>
            <rFont val="Tahoma"/>
            <family val="2"/>
          </rPr>
          <t>Juntos a criar</t>
        </r>
      </text>
    </comment>
    <comment ref="FQ88" authorId="0" shapeId="0" xr:uid="{C6148816-E722-458F-B16E-BC6BD2ACCF8D}">
      <text>
        <r>
          <rPr>
            <b/>
            <sz val="9"/>
            <color indexed="81"/>
            <rFont val="Tahoma"/>
            <family val="2"/>
          </rPr>
          <t>Ler fora da escola</t>
        </r>
      </text>
    </comment>
    <comment ref="FS88" authorId="0" shapeId="0" xr:uid="{EC2BEB5C-5EB0-4479-8CBC-7E8D3414FBD8}">
      <text>
        <r>
          <rPr>
            <b/>
            <sz val="9"/>
            <color indexed="81"/>
            <rFont val="Tahoma"/>
            <family val="2"/>
          </rPr>
          <t>Media@ção</t>
        </r>
      </text>
    </comment>
    <comment ref="FU88" authorId="0" shapeId="0" xr:uid="{48184F80-9D75-42CA-BA49-691F7526E2ED}">
      <text>
        <r>
          <rPr>
            <b/>
            <sz val="9"/>
            <color indexed="81"/>
            <rFont val="Tahoma"/>
            <family val="2"/>
          </rPr>
          <t>Mês Internacional da Biblioteca Escolar</t>
        </r>
      </text>
    </comment>
    <comment ref="FW88" authorId="0" shapeId="0" xr:uid="{64B017C3-C17A-4E33-B647-4C4DDB7ED148}">
      <text>
        <r>
          <rPr>
            <b/>
            <sz val="9"/>
            <color indexed="81"/>
            <rFont val="Tahoma"/>
            <family val="2"/>
          </rPr>
          <t>Miúdos a votos</t>
        </r>
      </text>
    </comment>
    <comment ref="FY88" authorId="0" shapeId="0" xr:uid="{3F1C8986-FCB2-4465-855E-BCE640EE1BB8}">
      <text>
        <r>
          <rPr>
            <b/>
            <sz val="9"/>
            <color indexed="81"/>
            <rFont val="Tahoma"/>
            <family val="2"/>
          </rPr>
          <t>Newton gostava de ler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A88" authorId="0" shapeId="0" xr:uid="{C5C8F6CB-8C89-4580-9342-C51EBBA8EA68}">
      <text>
        <r>
          <rPr>
            <b/>
            <sz val="9"/>
            <color indexed="81"/>
            <rFont val="Tahoma"/>
            <family val="2"/>
          </rPr>
          <t>Plano Nacional das Artes</t>
        </r>
      </text>
    </comment>
    <comment ref="GC88" authorId="0" shapeId="0" xr:uid="{694F13F5-F18A-423C-8C3F-CF6ADEED7570}">
      <text>
        <r>
          <rPr>
            <b/>
            <sz val="9"/>
            <color indexed="81"/>
            <rFont val="Tahoma"/>
            <family val="2"/>
          </rPr>
          <t>Plano Nacional de Cinema</t>
        </r>
      </text>
    </comment>
    <comment ref="GE88" authorId="0" shapeId="0" xr:uid="{EA0A632C-3837-40C6-8E2E-4622641AD4FD}">
      <text>
        <r>
          <rPr>
            <b/>
            <sz val="9"/>
            <color indexed="81"/>
            <rFont val="Tahoma"/>
            <family val="2"/>
          </rPr>
          <t>Plano Nacional de Formação Financeira</t>
        </r>
      </text>
    </comment>
    <comment ref="GG88" authorId="0" shapeId="0" xr:uid="{B9016E17-D91D-447E-B51D-EDD8AD48A4EB}">
      <text>
        <r>
          <rPr>
            <b/>
            <sz val="9"/>
            <color indexed="81"/>
            <rFont val="Tahoma"/>
            <family val="2"/>
          </rPr>
          <t>Rádio escolar</t>
        </r>
      </text>
    </comment>
    <comment ref="GI88" authorId="0" shapeId="0" xr:uid="{E6A80A97-DCC5-4DBE-8F9E-B6D2E98B049B}">
      <text>
        <r>
          <rPr>
            <b/>
            <sz val="9"/>
            <color indexed="81"/>
            <rFont val="Tahoma"/>
            <family val="2"/>
          </rPr>
          <t>READ ON Portugal</t>
        </r>
      </text>
    </comment>
    <comment ref="GK88" authorId="0" shapeId="0" xr:uid="{5A2D4565-6943-44B0-8321-3D94905AEE2A}">
      <text>
        <r>
          <rPr>
            <b/>
            <sz val="9"/>
            <color indexed="81"/>
            <rFont val="Tahoma"/>
            <family val="2"/>
          </rPr>
          <t>Semana da leitura</t>
        </r>
      </text>
    </comment>
    <comment ref="GM88" authorId="0" shapeId="0" xr:uid="{691ED7C1-C41B-420F-8E99-8189DCAD6224}">
      <text>
        <r>
          <rPr>
            <b/>
            <sz val="9"/>
            <color indexed="81"/>
            <rFont val="Tahoma"/>
            <family val="2"/>
          </rPr>
          <t>Ser escritor é cool</t>
        </r>
      </text>
    </comment>
    <comment ref="GO88" authorId="2" shapeId="0" xr:uid="{6E4F4933-04B1-4255-81FE-708BCE69E3B3}">
      <text>
        <r>
          <rPr>
            <b/>
            <sz val="9"/>
            <color indexed="81"/>
            <rFont val="Tahoma"/>
            <charset val="1"/>
          </rPr>
          <t>Fatima Pina: Supercharged by IA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Q88" authorId="0" shapeId="0" xr:uid="{AC9D5122-2AB6-4EFD-95F9-F79D2F89F960}">
      <text>
        <r>
          <rPr>
            <b/>
            <sz val="9"/>
            <color indexed="81"/>
            <rFont val="Tahoma"/>
            <family val="2"/>
          </rPr>
          <t>Todos Juntos Podemos Ler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S88" authorId="0" shapeId="0" xr:uid="{B5C8BCB7-B81E-483D-9391-4A4688683055}">
      <text>
        <r>
          <rPr>
            <b/>
            <sz val="9"/>
            <color indexed="81"/>
            <rFont val="Tahoma"/>
            <family val="2"/>
          </rPr>
          <t>TV escolar</t>
        </r>
      </text>
    </comment>
    <comment ref="GU88" authorId="0" shapeId="0" xr:uid="{2CAC4335-B750-4166-9F4D-02406F7303C5}">
      <text>
        <r>
          <rPr>
            <b/>
            <sz val="9"/>
            <color indexed="81"/>
            <rFont val="Tahoma"/>
            <family val="2"/>
          </rPr>
          <t>Voluntários de leitura</t>
        </r>
      </text>
    </comment>
    <comment ref="GW88" authorId="0" shapeId="0" xr:uid="{FA70D459-65E5-49BF-8FA8-DFACCDEB1B29}">
      <text>
        <r>
          <rPr>
            <b/>
            <sz val="9"/>
            <color indexed="81"/>
            <rFont val="Tahoma"/>
            <family val="2"/>
          </rPr>
          <t>Outra(s)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DGE</author>
  </authors>
  <commentList>
    <comment ref="F122" authorId="0" shapeId="0" xr:uid="{47C5DDF1-EE66-481C-83D7-B0E8CD28DACD}">
      <text>
        <r>
          <rPr>
            <sz val="9"/>
            <color indexed="81"/>
            <rFont val="Calibri Light"/>
            <family val="2"/>
            <scheme val="major"/>
          </rPr>
          <t>Nota: É necessário preencher este número para que as fórmulas funcionem.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26" authorId="0" shapeId="0" xr:uid="{7A1A03F7-E49C-4F1D-B599-044A25133DA0}">
      <text>
        <r>
          <rPr>
            <sz val="9"/>
            <color indexed="81"/>
            <rFont val="Calibri Light"/>
            <family val="2"/>
            <scheme val="major"/>
          </rPr>
          <t xml:space="preserve">Nota: Contabilizar as situações de uso autónomo.
</t>
        </r>
      </text>
    </comment>
    <comment ref="G127" authorId="0" shapeId="0" xr:uid="{D55DFA7C-1DE5-4A2E-A04B-283F547DB12F}">
      <text>
        <r>
          <rPr>
            <sz val="9"/>
            <color indexed="81"/>
            <rFont val="Calibri Light"/>
            <family val="2"/>
            <scheme val="major"/>
          </rPr>
          <t xml:space="preserve">Nota: Contabilizar as situações de uso autónomo.
</t>
        </r>
      </text>
    </comment>
    <comment ref="G130" authorId="0" shapeId="0" xr:uid="{A2BD31AC-F4D0-4304-9A27-7507AF9437EC}">
      <text>
        <r>
          <rPr>
            <sz val="9"/>
            <color indexed="81"/>
            <rFont val="Calibri Light"/>
            <family val="2"/>
            <scheme val="major"/>
          </rPr>
          <t>Nota: Contabilizar as situações decorrentes de requisição da biblioteca para desenvolvimento de atividades da responsabilidade dos docentes da turma.</t>
        </r>
      </text>
    </comment>
    <comment ref="G131" authorId="0" shapeId="0" xr:uid="{D5CE8C83-69FC-4A09-91FE-5539BF152F87}">
      <text>
        <r>
          <rPr>
            <sz val="9"/>
            <color indexed="81"/>
            <rFont val="Calibri Light"/>
            <family val="2"/>
            <scheme val="major"/>
          </rPr>
          <t>Nota: Contabilizar as situações decorrentes de requisição da biblioteca para desenvolvimento de atividades da responsabilidade dos docentes da turma.</t>
        </r>
      </text>
    </comment>
    <comment ref="G132" authorId="0" shapeId="0" xr:uid="{0B841088-CD5A-4C59-845B-5EA6B1DDBDAF}">
      <text>
        <r>
          <rPr>
            <sz val="9"/>
            <color indexed="81"/>
            <rFont val="Calibri Light"/>
            <family val="2"/>
            <scheme val="major"/>
          </rPr>
          <t>Nota: Contabilizar as situações decorrentes de requisição da bbilioteca para desenvolvimento de atividades da responsabilidade dos docentes da turma.</t>
        </r>
      </text>
    </comment>
  </commentList>
</comments>
</file>

<file path=xl/sharedStrings.xml><?xml version="1.0" encoding="utf-8"?>
<sst xmlns="http://schemas.openxmlformats.org/spreadsheetml/2006/main" count="1032" uniqueCount="211">
  <si>
    <t>Objetivos</t>
  </si>
  <si>
    <t>Atividades</t>
  </si>
  <si>
    <t>PM</t>
  </si>
  <si>
    <t>AcBE</t>
  </si>
  <si>
    <t>Público-alvo</t>
  </si>
  <si>
    <t>Recursos</t>
  </si>
  <si>
    <t>Orçamento</t>
  </si>
  <si>
    <t>∙</t>
  </si>
  <si>
    <t>Observações</t>
  </si>
  <si>
    <r>
      <rPr>
        <b/>
        <sz val="14"/>
        <color theme="0"/>
        <rFont val="Calibri (corpo)"/>
      </rPr>
      <t>Domínio A</t>
    </r>
    <r>
      <rPr>
        <sz val="14"/>
        <color rgb="FFFFFFFF"/>
        <rFont val="Calibri"/>
        <family val="2"/>
        <scheme val="minor"/>
      </rPr>
      <t xml:space="preserve"> - Currículo, literacias e aprendizagens</t>
    </r>
  </si>
  <si>
    <t>Calendarização</t>
  </si>
  <si>
    <t>Nº de atividades planificadas</t>
  </si>
  <si>
    <t>Ano letivo</t>
  </si>
  <si>
    <t>Plano anual de atividades</t>
  </si>
  <si>
    <t>Biblioteca escolar</t>
  </si>
  <si>
    <r>
      <rPr>
        <b/>
        <sz val="14"/>
        <color theme="0"/>
        <rFont val="Calibri (corpo)"/>
      </rPr>
      <t>Domínio B</t>
    </r>
    <r>
      <rPr>
        <sz val="14"/>
        <color rgb="FFFFFFFF"/>
        <rFont val="Calibri"/>
        <family val="2"/>
        <scheme val="minor"/>
      </rPr>
      <t xml:space="preserve"> - Leitura e literacia</t>
    </r>
  </si>
  <si>
    <r>
      <rPr>
        <b/>
        <sz val="14"/>
        <color theme="0"/>
        <rFont val="Calibri (corpo)"/>
      </rPr>
      <t>Domínio C</t>
    </r>
    <r>
      <rPr>
        <sz val="14"/>
        <color rgb="FFFFFFFF"/>
        <rFont val="Calibri"/>
        <family val="2"/>
        <scheme val="minor"/>
      </rPr>
      <t xml:space="preserve"> - Projetos e parcerias</t>
    </r>
  </si>
  <si>
    <r>
      <rPr>
        <sz val="9"/>
        <color theme="1"/>
        <rFont val="Calibri (corpo)"/>
      </rPr>
      <t>PM</t>
    </r>
    <r>
      <rPr>
        <sz val="9"/>
        <color theme="0" tint="-0.499984740745262"/>
        <rFont val="Calibri"/>
        <family val="2"/>
        <scheme val="minor"/>
      </rPr>
      <t xml:space="preserve"> - </t>
    </r>
    <r>
      <rPr>
        <i/>
        <sz val="9"/>
        <color theme="0" tint="-0.499984740745262"/>
        <rFont val="Calibri"/>
        <family val="2"/>
        <scheme val="minor"/>
      </rPr>
      <t>Plano de melhoria</t>
    </r>
    <r>
      <rPr>
        <sz val="9"/>
        <color theme="0" tint="-0.499984740745262"/>
        <rFont val="Calibri"/>
        <family val="2"/>
        <scheme val="minor"/>
      </rPr>
      <t xml:space="preserve">; </t>
    </r>
    <r>
      <rPr>
        <sz val="9"/>
        <color theme="1"/>
        <rFont val="Calibri (corpo)"/>
      </rPr>
      <t>AcBE</t>
    </r>
    <r>
      <rPr>
        <sz val="9"/>
        <color theme="0" tint="-0.499984740745262"/>
        <rFont val="Calibri"/>
        <family val="2"/>
        <scheme val="minor"/>
      </rPr>
      <t xml:space="preserve"> - Referencial </t>
    </r>
    <r>
      <rPr>
        <i/>
        <sz val="9"/>
        <color theme="0" tint="-0.499984740745262"/>
        <rFont val="Calibri"/>
        <family val="2"/>
        <scheme val="minor"/>
      </rPr>
      <t>Aprender com a biblioteca escolar</t>
    </r>
  </si>
  <si>
    <r>
      <rPr>
        <b/>
        <sz val="14"/>
        <color theme="0"/>
        <rFont val="Calibri (corpo)"/>
      </rPr>
      <t>Domínio D</t>
    </r>
    <r>
      <rPr>
        <sz val="14"/>
        <color rgb="FFFFFFFF"/>
        <rFont val="Calibri"/>
        <family val="2"/>
        <scheme val="minor"/>
      </rPr>
      <t xml:space="preserve"> - Gestão da biblioteca escolar</t>
    </r>
  </si>
  <si>
    <t>■</t>
  </si>
  <si>
    <t>Projeto Educativo</t>
  </si>
  <si>
    <t>Recolha de evidências e indicadores de sucesso</t>
  </si>
  <si>
    <r>
      <rPr>
        <b/>
        <sz val="14"/>
        <color rgb="FFFFFFFF"/>
        <rFont val="Calibri"/>
        <family val="2"/>
      </rPr>
      <t>Domínio A</t>
    </r>
    <r>
      <rPr>
        <sz val="14"/>
        <color rgb="FFFFFFFF"/>
        <rFont val="Calibri"/>
        <family val="2"/>
      </rPr>
      <t xml:space="preserve"> - Currículo, literacias e aprendizagens</t>
    </r>
  </si>
  <si>
    <t>N.º de alunos envolvidos</t>
  </si>
  <si>
    <t>N.º de docentes envolvidos</t>
  </si>
  <si>
    <t>N.º de Pais e EE envolvidos</t>
  </si>
  <si>
    <t>N.º de outros envolvidos</t>
  </si>
  <si>
    <t>Individual</t>
  </si>
  <si>
    <t>Com turma</t>
  </si>
  <si>
    <r>
      <rPr>
        <b/>
        <sz val="14"/>
        <color theme="0"/>
        <rFont val="Calibri (corpo)"/>
      </rPr>
      <t>Domínio B</t>
    </r>
    <r>
      <rPr>
        <sz val="14"/>
        <color rgb="FFFFFFFF"/>
        <rFont val="Calibri"/>
        <family val="2"/>
      </rPr>
      <t xml:space="preserve"> - Leitura e literacia</t>
    </r>
  </si>
  <si>
    <t xml:space="preserve">A. Currículo literacias e aprendizagem </t>
  </si>
  <si>
    <t xml:space="preserve">B. Leitura e literacia </t>
  </si>
  <si>
    <t xml:space="preserve">C. Projetos e parcerias </t>
  </si>
  <si>
    <t xml:space="preserve">D. Gestão da biblioteca escolar </t>
  </si>
  <si>
    <t xml:space="preserve">Total </t>
  </si>
  <si>
    <t>Número total de participações dos destinatários envolvidos nas atividades realizadas</t>
  </si>
  <si>
    <t>Alunos</t>
  </si>
  <si>
    <t>Docentes</t>
  </si>
  <si>
    <t>Outros</t>
  </si>
  <si>
    <t>E2. Aprender com a biblioteca escolar</t>
  </si>
  <si>
    <t>Leitura</t>
  </si>
  <si>
    <t>Informação</t>
  </si>
  <si>
    <t>Media</t>
  </si>
  <si>
    <t>E5. Utilização da biblioteca/ equipamentos</t>
  </si>
  <si>
    <t>N.º de dias úteis de funcionamento da Biblioteca</t>
  </si>
  <si>
    <t>Outras</t>
  </si>
  <si>
    <t>L</t>
  </si>
  <si>
    <t>CSH</t>
  </si>
  <si>
    <t>MCE</t>
  </si>
  <si>
    <t>ET</t>
  </si>
  <si>
    <t>ACT</t>
  </si>
  <si>
    <t>ALF</t>
  </si>
  <si>
    <t>Pré-Escolar</t>
  </si>
  <si>
    <t>1.º CEB</t>
  </si>
  <si>
    <t>2.º CEB</t>
  </si>
  <si>
    <t>3.º CEB</t>
  </si>
  <si>
    <t>Ensino Secundário</t>
  </si>
  <si>
    <t>Alunos envolvidos</t>
  </si>
  <si>
    <t>Observações:</t>
  </si>
  <si>
    <t>I</t>
  </si>
  <si>
    <t>M</t>
  </si>
  <si>
    <t>Docentes envolvidos</t>
  </si>
  <si>
    <t>Área de literacia</t>
  </si>
  <si>
    <t>Área curricular e extracurricular</t>
  </si>
  <si>
    <t>Nível de impacto</t>
  </si>
  <si>
    <t>CC</t>
  </si>
  <si>
    <t>AV</t>
  </si>
  <si>
    <t>AS</t>
  </si>
  <si>
    <t>SCP</t>
  </si>
  <si>
    <t>Projetos</t>
  </si>
  <si>
    <t>IM</t>
  </si>
  <si>
    <t>N.º alunos</t>
  </si>
  <si>
    <t>Candidaturas e projetos financiados pela RBE e/ou outras instituições</t>
  </si>
  <si>
    <t>LB</t>
  </si>
  <si>
    <t>BD</t>
  </si>
  <si>
    <t>RB</t>
  </si>
  <si>
    <t>TJ</t>
  </si>
  <si>
    <t>(R)B</t>
  </si>
  <si>
    <t>LE</t>
  </si>
  <si>
    <t>IL</t>
  </si>
  <si>
    <t>O</t>
  </si>
  <si>
    <t>Iniciativas e atividades promovidas pela RBE e/ou outras instituições</t>
  </si>
  <si>
    <t>7D</t>
  </si>
  <si>
    <t>CP</t>
  </si>
  <si>
    <t>CR</t>
  </si>
  <si>
    <t>MV</t>
  </si>
  <si>
    <t>PNA</t>
  </si>
  <si>
    <t>PNC</t>
  </si>
  <si>
    <t>Ideias com mérito</t>
  </si>
  <si>
    <t>Leituras... com a biblioteca</t>
  </si>
  <si>
    <t>Biblioteca digital</t>
  </si>
  <si>
    <t>Requalificar a biblioteca</t>
  </si>
  <si>
    <t>Todos juntos podemos ler</t>
  </si>
  <si>
    <t>(re)Ler com a biblioteca</t>
  </si>
  <si>
    <t>Ler e escrever mais com a biblioteca</t>
  </si>
  <si>
    <t>Imprevistos de leitura</t>
  </si>
  <si>
    <t>Outra(s)</t>
  </si>
  <si>
    <t>7 dias com os media</t>
  </si>
  <si>
    <t>Cientificamente provável</t>
  </si>
  <si>
    <t>Clássicos em rede</t>
  </si>
  <si>
    <t>Media@ção</t>
  </si>
  <si>
    <t>Miúdos a votos</t>
  </si>
  <si>
    <t>Plano Nacional das Artes</t>
  </si>
  <si>
    <t>Plano Nacional de Cinema</t>
  </si>
  <si>
    <t>Pais e encarregados de educação</t>
  </si>
  <si>
    <t>1. Candidaturas e projetos financiados pela RBE e/ou outras instituições</t>
  </si>
  <si>
    <t>Número de atividades articuladas com o projeto educativo</t>
  </si>
  <si>
    <t>Domínios de atuação</t>
  </si>
  <si>
    <t>2. Iniciativas e atividades promovidas pela RBE e/ou outras instituições</t>
  </si>
  <si>
    <t>E.1 Projetos e iniciativas</t>
  </si>
  <si>
    <t>E. Atividades planificadas</t>
  </si>
  <si>
    <t>E.1 Atividades executadas</t>
  </si>
  <si>
    <t>Línguas</t>
  </si>
  <si>
    <t>Ciências Sociais e Humanas</t>
  </si>
  <si>
    <t>Matemática e Ciências Experimentais</t>
  </si>
  <si>
    <t>Expressões e Tecnologias</t>
  </si>
  <si>
    <t>Áreas curriculares transversais</t>
  </si>
  <si>
    <t>Áreas livres e facultativas</t>
  </si>
  <si>
    <t>Número de alunos e docentes envolvidos nas atividades</t>
  </si>
  <si>
    <t>Pré-escolar</t>
  </si>
  <si>
    <t>1º Ciclo</t>
  </si>
  <si>
    <t>2º Ciclo</t>
  </si>
  <si>
    <t>3º Ciclo</t>
  </si>
  <si>
    <t>Secundário</t>
  </si>
  <si>
    <t>Indique o número de utilizadores da biblioteca</t>
  </si>
  <si>
    <t>1. Individualmente</t>
  </si>
  <si>
    <t>PAA</t>
  </si>
  <si>
    <t>Outras situações</t>
  </si>
  <si>
    <t>Média diária</t>
  </si>
  <si>
    <t>2. Coletivamente</t>
  </si>
  <si>
    <r>
      <t>T</t>
    </r>
    <r>
      <rPr>
        <sz val="10"/>
        <color theme="1" tint="0.499984740745262"/>
        <rFont val="Calibri (corpo)"/>
      </rPr>
      <t>otal de atividades planificadas</t>
    </r>
  </si>
  <si>
    <t>Dia Mundial da Língua Portuguesa</t>
  </si>
  <si>
    <t>Mês Internacional da Biblioteca Escolar</t>
  </si>
  <si>
    <t>Semana da leitura</t>
  </si>
  <si>
    <t>Dia da internet Mais Segura</t>
  </si>
  <si>
    <t>Campeonato de Escrita e Ciência Criativa</t>
  </si>
  <si>
    <t>Conto Contigo</t>
  </si>
  <si>
    <t>Todos Juntos Podemos Ler</t>
  </si>
  <si>
    <t>Histórias com ciência na biblioteca escolar</t>
  </si>
  <si>
    <t>Juntos a criar</t>
  </si>
  <si>
    <t>Jornalistas em rede</t>
  </si>
  <si>
    <t>Isto também é comigo</t>
  </si>
  <si>
    <t>Newton gostava de ler</t>
  </si>
  <si>
    <t>Plano Nacional de Formação Financeira</t>
  </si>
  <si>
    <t>READ ON Portugal</t>
  </si>
  <si>
    <t>Jornal escolar</t>
  </si>
  <si>
    <t>TV escolar</t>
  </si>
  <si>
    <t>Rádio escolar</t>
  </si>
  <si>
    <t>Ser escritor é cool</t>
  </si>
  <si>
    <t>Voluntários de leitura</t>
  </si>
  <si>
    <t>aler+</t>
  </si>
  <si>
    <t>Níveis de impacto</t>
  </si>
  <si>
    <t>Aumento dos conhecimentos/capacidades dos alunos nas áreas de literacia do referencial</t>
  </si>
  <si>
    <t>Desenvolvimento de atitudes e valores nas áreas de literacia do referencial</t>
  </si>
  <si>
    <t>Melhoria das aprendizagens e do sucesso educativo</t>
  </si>
  <si>
    <t>Oportunidade de formação, socialização e crescimento pessoal dos alunos</t>
  </si>
  <si>
    <t>ECC</t>
  </si>
  <si>
    <t>DIS</t>
  </si>
  <si>
    <t>DMLP</t>
  </si>
  <si>
    <t>HCBE</t>
  </si>
  <si>
    <t>ITEC</t>
  </si>
  <si>
    <t>JE</t>
  </si>
  <si>
    <t>JR</t>
  </si>
  <si>
    <t>JC</t>
  </si>
  <si>
    <t>MIBE</t>
  </si>
  <si>
    <t>NGL</t>
  </si>
  <si>
    <t>PNFF</t>
  </si>
  <si>
    <t>RE</t>
  </si>
  <si>
    <t>RO</t>
  </si>
  <si>
    <t>SL</t>
  </si>
  <si>
    <t>SEEC</t>
  </si>
  <si>
    <t>TJPL</t>
  </si>
  <si>
    <t>TVE</t>
  </si>
  <si>
    <t>VL</t>
  </si>
  <si>
    <t>Domínio C - Projetos e parcerias</t>
  </si>
  <si>
    <t>Atividades planificadas</t>
  </si>
  <si>
    <t>Domínio D - Gestão da biblioteca escolar</t>
  </si>
  <si>
    <t>TOTAL</t>
  </si>
  <si>
    <t>Executada</t>
  </si>
  <si>
    <t>Biblioteca</t>
  </si>
  <si>
    <t>Agrupamento/ Escola não agrupada</t>
  </si>
  <si>
    <t>Bibliotecas:</t>
  </si>
  <si>
    <t>Número de atividades realizadas por área de literacia</t>
  </si>
  <si>
    <t>Número de atividades realizadas por área curricular e extracurricular</t>
  </si>
  <si>
    <t>Responsáveis / Dinamizadores</t>
  </si>
  <si>
    <t>Nº de atividades planificadas por biblioteca</t>
  </si>
  <si>
    <t xml:space="preserve">N.º total  </t>
  </si>
  <si>
    <t xml:space="preserve"> Turmas</t>
  </si>
  <si>
    <t>Aulas/ sessões</t>
  </si>
  <si>
    <t>N.º participações</t>
  </si>
  <si>
    <t>N.º participações de alunos</t>
  </si>
  <si>
    <t>N.º participações de docentes</t>
  </si>
  <si>
    <t>Em turma</t>
  </si>
  <si>
    <t>Turmas</t>
  </si>
  <si>
    <t>N.º de participações</t>
  </si>
  <si>
    <t>Proliteracias</t>
  </si>
  <si>
    <t>BP</t>
  </si>
  <si>
    <t>bePLAN</t>
  </si>
  <si>
    <t>PL</t>
  </si>
  <si>
    <t>L+</t>
  </si>
  <si>
    <t>aLer mais e melhor</t>
  </si>
  <si>
    <t>Ler fora da escola</t>
  </si>
  <si>
    <t>5.º Centenário de Camões</t>
  </si>
  <si>
    <t>5C</t>
  </si>
  <si>
    <t>LFE</t>
  </si>
  <si>
    <r>
      <rPr>
        <sz val="11"/>
        <color theme="1" tint="0.14996795556505021"/>
        <rFont val="Calibri (corpo)"/>
      </rPr>
      <t xml:space="preserve">
O Plano Anual de Atividades (PAA) é um documento estruturante e estratégico que enquadra, em cada ano letivo, o trabalho a realizar pela biblioteca escolar.
Dado o papel central da biblioteca na escola, a Rede de Bibliotecas Escolares (RBE) recomenda a integração efetiva do PAA da(s) biblioteca(s) no plano do agrupamento/ escola não agrupada, na sequência do habitual trabalho de articulação com as diferentes estruturas educativas, devendo, por isso, ser utilizado o </t>
    </r>
    <r>
      <rPr>
        <b/>
        <sz val="11"/>
        <color theme="1" tint="0.14996795556505021"/>
        <rFont val="Calibri (corpo)"/>
      </rPr>
      <t>modelo em vigor em cada unidade orgânica</t>
    </r>
    <r>
      <rPr>
        <sz val="11"/>
        <color theme="1" tint="0.14996795556505021"/>
        <rFont val="Calibri (corpo)"/>
      </rPr>
      <t xml:space="preserve">.
Recomenda-se que, caso haja mais do que uma biblioteca, o PAA seja </t>
    </r>
    <r>
      <rPr>
        <b/>
        <sz val="11"/>
        <color theme="1" tint="0.14996795556505021"/>
        <rFont val="Calibri (corpo)"/>
      </rPr>
      <t>conjunto</t>
    </r>
    <r>
      <rPr>
        <sz val="11"/>
        <color theme="1" tint="0.14996795556505021"/>
        <rFont val="Calibri (corpo)"/>
      </rPr>
      <t xml:space="preserve">, acautelando-se a especificidade de cada contexto.
Para que possa ser assumido pelas diferentes estruturas pedagógicas, o PAA deverá ser objeto de </t>
    </r>
    <r>
      <rPr>
        <b/>
        <sz val="11"/>
        <color theme="1" tint="0.14996795556505021"/>
        <rFont val="Calibri (corpo)"/>
      </rPr>
      <t>discussão, aprovação e acompanhamento sistemático</t>
    </r>
    <r>
      <rPr>
        <sz val="11"/>
        <color theme="1" tint="0.14996795556505021"/>
        <rFont val="Calibri (corpo)"/>
      </rPr>
      <t xml:space="preserve">.
Enquanto instrumento de operacionalização estratégica, o PAA deve focar-se nos </t>
    </r>
    <r>
      <rPr>
        <b/>
        <sz val="11"/>
        <color theme="1" tint="0.14996795556505021"/>
        <rFont val="Calibri (corpo)"/>
      </rPr>
      <t>objetivos</t>
    </r>
    <r>
      <rPr>
        <sz val="11"/>
        <color theme="1" tint="0.14996795556505021"/>
        <rFont val="Calibri (corpo)"/>
      </rPr>
      <t xml:space="preserve"> a atingir e nas </t>
    </r>
    <r>
      <rPr>
        <b/>
        <sz val="11"/>
        <color theme="1" tint="0.14996795556505021"/>
        <rFont val="Calibri (corpo)"/>
      </rPr>
      <t>ações</t>
    </r>
    <r>
      <rPr>
        <sz val="11"/>
        <color theme="1" tint="0.14996795556505021"/>
        <rFont val="Calibri (corpo)"/>
      </rPr>
      <t xml:space="preserve"> que melhor sirvam a sua concretização. Assim, deve:
     1. responder aos </t>
    </r>
    <r>
      <rPr>
        <b/>
        <sz val="11"/>
        <color theme="1" tint="0.14996795556505021"/>
        <rFont val="Calibri (corpo)"/>
      </rPr>
      <t>objetivos e metas do Projeto Educativo do agrupamento/ escola</t>
    </r>
    <r>
      <rPr>
        <sz val="11"/>
        <color theme="1" tint="0.14996795556505021"/>
        <rFont val="Calibri (corpo)"/>
      </rPr>
      <t xml:space="preserve">;
     2. seguir as </t>
    </r>
    <r>
      <rPr>
        <b/>
        <sz val="11"/>
        <color theme="1" tint="0.14996795556505021"/>
        <rFont val="Calibri (corpo)"/>
      </rPr>
      <t>linhas de atuação definidas pela RBE</t>
    </r>
    <r>
      <rPr>
        <sz val="11"/>
        <color theme="1" tint="0.14996795556505021"/>
        <rFont val="Calibri (corpo)"/>
      </rPr>
      <t xml:space="preserve"> no seu Quadro estratégico e no  Modelo  de  avaliação  da biblioteca escolar;
     3. ter em conta as </t>
    </r>
    <r>
      <rPr>
        <b/>
        <sz val="11"/>
        <color theme="1" tint="0.14996795556505021"/>
        <rFont val="Calibri (corpo)"/>
      </rPr>
      <t>prioridades</t>
    </r>
    <r>
      <rPr>
        <sz val="11"/>
        <color theme="1" tint="0.14996795556505021"/>
        <rFont val="Calibri (corpo)"/>
      </rPr>
      <t xml:space="preserve"> definidas, anualmente, pela RBE.
Para </t>
    </r>
    <r>
      <rPr>
        <b/>
        <sz val="11"/>
        <color theme="1" tint="0.14996795556505021"/>
        <rFont val="Calibri (corpo)"/>
      </rPr>
      <t>apoiar a operacionalização e monitorização</t>
    </r>
    <r>
      <rPr>
        <sz val="11"/>
        <color theme="1" tint="0.14996795556505021"/>
        <rFont val="Calibri (corpo)"/>
      </rPr>
      <t xml:space="preserve"> do PAA da(s) biblioteca(s), a RBE propõe a utilização do modelo PAA-RBE, que pode ser alterado e adaptado às necessidades de cada agrupamento/ escola não agrupada.
Este documento integra uma folha que facilita a recolha de dados (folha 2) e disponibiliza sínteses (folha 3) e gráficos (folha 4).
A folha “Monitorização” (folha 2) preenche, automaticamente, alguns campos, a partir do conteúdo do PAA. Os restantes campos deverão ser preenchidos sempre que necessário.
Embora de preenchimento facultativo, é possível indicar quais as atividades integradas em planos nacionais (Plano de Desenvolvimento Digital da Escola – PADDE; Plano de Desenvolvimento Pessoal, Social e Comunitário – PDPSC; Plano de Inovação – PI) e candidaturas e projetos financiados pela RBE e/ou outras instituições e Iniciativas e atividades promovidas pela RBE e/ou outras instituições. 
Os dados constantes nesta folha são os solicitados na Base de dados RBE e apresentados de forma sistemática, nas folhas “Síntese” e “Gráficos”.
</t>
    </r>
    <r>
      <rPr>
        <b/>
        <sz val="11"/>
        <color theme="0" tint="-0.499984740745262"/>
        <rFont val="Calibri (corpo)"/>
      </rPr>
      <t>Sugestão metodológica</t>
    </r>
    <r>
      <rPr>
        <sz val="11"/>
        <color theme="1" tint="0.14996795556505021"/>
        <rFont val="Calibri (corpo)"/>
      </rPr>
      <t xml:space="preserve">
Para permitir que as folhas de monitorização e síntese forneçam informações desagregadas por biblioteca, para preenchimento da base de dados, sugere-se:
     1-Preenchimento do documento agregado por agrupamento;
     2-Duplicação do documento para cada uma das bibliotecas;
     3-Em cada cópia, eliminação das linhas correspondentes a atividades que não se realizam nessa biblioteca;
     4-Preenchimento da monitorização e síntese na cópia de cada biblioteca.
</t>
    </r>
    <r>
      <rPr>
        <b/>
        <sz val="11"/>
        <color theme="1" tint="0.499984740745262"/>
        <rFont val="Calibri (corpo)"/>
      </rPr>
      <t>Guia de apoio</t>
    </r>
    <r>
      <rPr>
        <sz val="11"/>
        <color theme="1" tint="0.14996795556505021"/>
        <rFont val="Calibri (corpo)"/>
      </rPr>
      <t xml:space="preserve">
</t>
    </r>
    <r>
      <rPr>
        <sz val="11"/>
        <color rgb="FFFF5252"/>
        <rFont val="Calibri (corpo)"/>
      </rPr>
      <t>Objetivos</t>
    </r>
    <r>
      <rPr>
        <sz val="11"/>
        <color theme="1" tint="0.14996795556505021"/>
        <rFont val="Calibri (corpo)"/>
      </rPr>
      <t xml:space="preserve">
Os objetivos devem ser pertinentes, exequíveis e mobilizadores, isto é, capazes de responder aos desafios e prioridades do Projeto educativo do agrupamento/ escola não agrupada e às linhas de orientação estratégicas definidas pela RBE.
</t>
    </r>
    <r>
      <rPr>
        <sz val="11"/>
        <color rgb="FFFF5252"/>
        <rFont val="Calibri (corpo)"/>
      </rPr>
      <t>Atividades</t>
    </r>
    <r>
      <rPr>
        <sz val="11"/>
        <color theme="1" tint="0.14996795556505021"/>
        <rFont val="Calibri (corpo)"/>
      </rPr>
      <t xml:space="preserve">
As atividades devem ser equacionadas para um determinado público-alvo, em sintonia com os objetivos específicos a atingir. 
O documento permite o cruzamento das atividades previstas no PAA com o </t>
    </r>
    <r>
      <rPr>
        <i/>
        <sz val="11"/>
        <color theme="1" tint="0.14996795556505021"/>
        <rFont val="Calibri (corpo)"/>
      </rPr>
      <t>Plano de melhoria</t>
    </r>
    <r>
      <rPr>
        <sz val="11"/>
        <color theme="1" tint="0.14996795556505021"/>
        <rFont val="Calibri (corpo)"/>
      </rPr>
      <t xml:space="preserve"> e o </t>
    </r>
    <r>
      <rPr>
        <i/>
        <sz val="11"/>
        <color theme="1" tint="0.14996795556505021"/>
        <rFont val="Calibri (corpo)"/>
      </rPr>
      <t>Referencial Aprender com a Biblioteca Escolar</t>
    </r>
    <r>
      <rPr>
        <sz val="11"/>
        <color theme="1" tint="0.14996795556505021"/>
        <rFont val="Calibri (corpo)"/>
      </rPr>
      <t xml:space="preserve">. 
</t>
    </r>
    <r>
      <rPr>
        <sz val="11"/>
        <color rgb="FFFF5252"/>
        <rFont val="Calibri (corpo)"/>
      </rPr>
      <t>Responsáveis/ dinamizadores</t>
    </r>
    <r>
      <rPr>
        <sz val="11"/>
        <color theme="1" tint="0.14996795556505021"/>
        <rFont val="Calibri (corpo)"/>
      </rPr>
      <t xml:space="preserve">
Os </t>
    </r>
    <r>
      <rPr>
        <i/>
        <sz val="11"/>
        <color theme="1" tint="0.14996795556505021"/>
        <rFont val="Calibri (corpo)"/>
      </rPr>
      <t>responsáveis</t>
    </r>
    <r>
      <rPr>
        <sz val="11"/>
        <color theme="1" tint="0.14996795556505021"/>
        <rFont val="Calibri (corpo)"/>
      </rPr>
      <t xml:space="preserve"> são as entidades que concebem, propõem e podem, em determinadas situações, operacionalizar as atividades; os </t>
    </r>
    <r>
      <rPr>
        <i/>
        <sz val="11"/>
        <color theme="1" tint="0.14996795556505021"/>
        <rFont val="Calibri (corpo)"/>
      </rPr>
      <t>dinamizadores</t>
    </r>
    <r>
      <rPr>
        <sz val="11"/>
        <color theme="1" tint="0.14996795556505021"/>
        <rFont val="Calibri (corpo)"/>
      </rPr>
      <t xml:space="preserve">, em articulação com os responsáveis, executam as diferentes atividades.
</t>
    </r>
    <r>
      <rPr>
        <sz val="11"/>
        <color rgb="FFFF5252"/>
        <rFont val="Calibri (corpo)"/>
      </rPr>
      <t>Público-alvo</t>
    </r>
    <r>
      <rPr>
        <sz val="11"/>
        <color theme="1" tint="0.14996795556505021"/>
        <rFont val="Calibri (corpo)"/>
      </rPr>
      <t xml:space="preserve">
Os destinatários das atividades devem ser especificados de acordo com os objetivos e a natureza da atividade, evitando-se generalizações.
</t>
    </r>
    <r>
      <rPr>
        <sz val="11"/>
        <color rgb="FFFF5252"/>
        <rFont val="Calibri (corpo)"/>
      </rPr>
      <t>Calendarização</t>
    </r>
    <r>
      <rPr>
        <sz val="11"/>
        <color theme="1" tint="0.14996795556505021"/>
        <rFont val="Calibri (corpo)"/>
      </rPr>
      <t xml:space="preserve">
O tempo e a extensão em que cada atividade se desenvolve, devendo evitar-se  formulações como “ao longo do ano letivo”.
</t>
    </r>
    <r>
      <rPr>
        <sz val="11"/>
        <color rgb="FFFF5252"/>
        <rFont val="Calibri (corpo)"/>
      </rPr>
      <t>Projeto Educativo</t>
    </r>
    <r>
      <rPr>
        <sz val="11"/>
        <color rgb="FFFF7300"/>
        <rFont val="Calibri (corpo)"/>
      </rPr>
      <t xml:space="preserve">
</t>
    </r>
    <r>
      <rPr>
        <sz val="11"/>
        <color theme="1" tint="0.14996795556505021"/>
        <rFont val="Calibri (corpo)"/>
      </rPr>
      <t xml:space="preserve">O(s) objetivos(s) do Projeto Educativo para o(s) qual/quais a atividade contribui deve(m) ser selecionado(s). No final da folha, foi criado um campo onde podem ser colocados os objetivos do Projeto Educativo, correspondendo cada um ao número da legenda. 
</t>
    </r>
    <r>
      <rPr>
        <sz val="11"/>
        <color rgb="FFFF5252"/>
        <rFont val="Calibri (corpo)"/>
      </rPr>
      <t>Recursos</t>
    </r>
    <r>
      <rPr>
        <sz val="11"/>
        <color theme="1" tint="0.14996795556505021"/>
        <rFont val="Calibri (corpo)"/>
      </rPr>
      <t xml:space="preserve">
Os materiais, equipamentos, documentos e espaços específicos para a realização de cada atividade.
</t>
    </r>
    <r>
      <rPr>
        <sz val="11"/>
        <color rgb="FFFF5252"/>
        <rFont val="Calibri (corpo)"/>
      </rPr>
      <t>Orçamento</t>
    </r>
    <r>
      <rPr>
        <sz val="11"/>
        <color theme="1" tint="0.14996795556505021"/>
        <rFont val="Calibri (corpo)"/>
      </rPr>
      <t xml:space="preserve">
A estimativa dos custos inerentes à concretização dos projetos/ atividades. Nos casos de projetos financiados identificar a fonte de financiamento (por exemplo, R</t>
    </r>
    <r>
      <rPr>
        <i/>
        <sz val="11"/>
        <color theme="1" tint="0.14996795556505021"/>
        <rFont val="Calibri (corpo)"/>
      </rPr>
      <t>BE: Ideias com mérito; RBE/ PNL: aLer+</t>
    </r>
    <r>
      <rPr>
        <sz val="11"/>
        <color theme="1" tint="0.14996795556505021"/>
        <rFont val="Calibri (corpo)"/>
      </rPr>
      <t xml:space="preserve">).
</t>
    </r>
    <r>
      <rPr>
        <sz val="11"/>
        <color rgb="FFFF5252"/>
        <rFont val="Calibri (corpo)"/>
      </rPr>
      <t xml:space="preserve">Biblioteca
</t>
    </r>
    <r>
      <rPr>
        <sz val="11"/>
        <rFont val="Calibri (corpo)"/>
      </rPr>
      <t xml:space="preserve">A(s) biblioteca(s) onde a atividade vai ser realizada deve(m) ser selecionada(s). No final da folha, foi criado um campo onde pode(m) ser colocado(s) o(s) nome(s) da(s) biblioteca(s), correspondendo cada um ao número da legenda.
</t>
    </r>
    <r>
      <rPr>
        <sz val="11"/>
        <color rgb="FFFF5252"/>
        <rFont val="Calibri (corpo)"/>
      </rPr>
      <t>Notas</t>
    </r>
    <r>
      <rPr>
        <sz val="11"/>
        <rFont val="Calibri (corpo)"/>
      </rPr>
      <t xml:space="preserve">
. No final de cada domínio, existe um campo de observações para utilizar em caso de necessidade.
. O ficheiro, em formato .xlsx, encontra-se protegido por palavra-chave, de forma a preservar a formatação das células; caso pretenda, desbloquear a(s) folha(s) deve utilizar o código: paa.
. Para visualizar as linhas de grelha, cabeçalhos e a barra de fórmulas deverá ativar as referidas opções a partir do menu Ver.</t>
    </r>
    <r>
      <rPr>
        <sz val="11"/>
        <color theme="1" tint="0.14999847407452621"/>
        <rFont val="Calibri (corpo)"/>
      </rPr>
      <t xml:space="preserve">
. Para apagar linhas, selecione "ver" "cabeçalhos", depois selecione lateralmente a linha e no menu base faça "eliminar".
. Para criar novas linhas, selecione "ver" "cabeçalhos", depois selecione uma linha igual à que quer acrescentar que esteja em branco, clique copiar e depois em "inserir".</t>
    </r>
  </si>
  <si>
    <t>Ler fora da Escola</t>
  </si>
  <si>
    <t xml:space="preserve"> </t>
  </si>
  <si>
    <t>LF</t>
  </si>
  <si>
    <t>Supercharged by IA</t>
  </si>
  <si>
    <t>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</si>
</sst>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4"/>
      <color rgb="FFFFFFFF"/>
      <name val="Calibri"/>
      <family val="2"/>
      <scheme val="minor"/>
    </font>
    <font>
      <b/>
      <sz val="14"/>
      <color theme="0"/>
      <name val="Calibri (corpo)"/>
    </font>
    <font>
      <sz val="12"/>
      <color theme="1" tint="0.499984740745262"/>
      <name val="Calibri"/>
      <family val="2"/>
      <scheme val="minor"/>
    </font>
    <font>
      <sz val="12"/>
      <color rgb="FF011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2"/>
      <color rgb="FF009051"/>
      <name val="Calibri"/>
      <family val="2"/>
      <scheme val="minor"/>
    </font>
    <font>
      <sz val="12"/>
      <color rgb="FFDE2E6B"/>
      <name val="Calibri"/>
      <family val="2"/>
      <scheme val="minor"/>
    </font>
    <font>
      <sz val="12"/>
      <color rgb="FFFF7300"/>
      <name val="Calibri"/>
      <family val="2"/>
      <scheme val="minor"/>
    </font>
    <font>
      <sz val="11"/>
      <color rgb="FFFF7300"/>
      <name val="Calibri"/>
      <family val="2"/>
      <scheme val="minor"/>
    </font>
    <font>
      <sz val="11"/>
      <color rgb="FFDE2E6B"/>
      <name val="Calibri"/>
      <family val="2"/>
      <scheme val="minor"/>
    </font>
    <font>
      <sz val="11"/>
      <color rgb="FF009051"/>
      <name val="Calibri"/>
      <family val="2"/>
      <scheme val="minor"/>
    </font>
    <font>
      <sz val="11"/>
      <color rgb="FF011893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9"/>
      <color theme="1"/>
      <name val="Calibri (corpo)"/>
    </font>
    <font>
      <i/>
      <sz val="9"/>
      <color theme="0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1" tint="0.14999847407452621"/>
      <name val="Calibri (corpo)"/>
    </font>
    <font>
      <sz val="11"/>
      <color theme="1" tint="0.14996795556505021"/>
      <name val="Calibri (corpo)"/>
    </font>
    <font>
      <i/>
      <sz val="11"/>
      <color theme="1" tint="0.14996795556505021"/>
      <name val="Calibri (corpo)"/>
    </font>
    <font>
      <b/>
      <sz val="11"/>
      <color theme="1" tint="0.14996795556505021"/>
      <name val="Calibri (corpo)"/>
    </font>
    <font>
      <b/>
      <sz val="11"/>
      <color theme="1" tint="0.499984740745262"/>
      <name val="Calibri (corpo)"/>
    </font>
    <font>
      <sz val="11"/>
      <color rgb="FFFF5252"/>
      <name val="Calibri (corpo)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3F3F3F"/>
      <name val="Calibri"/>
      <family val="2"/>
    </font>
    <font>
      <sz val="12"/>
      <color rgb="FF3F3F3F"/>
      <name val="Calibri"/>
      <family val="2"/>
    </font>
    <font>
      <sz val="9"/>
      <color theme="1"/>
      <name val="Calibri"/>
      <family val="2"/>
    </font>
    <font>
      <sz val="14"/>
      <color rgb="FFFFFFFF"/>
      <name val="Calibri"/>
      <family val="2"/>
    </font>
    <font>
      <b/>
      <sz val="14"/>
      <color rgb="FFFFFFFF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9"/>
      <color rgb="FF00B050"/>
      <name val="Calibri"/>
      <family val="2"/>
    </font>
    <font>
      <sz val="11"/>
      <color rgb="FF011893"/>
      <name val="Calibri"/>
      <family val="2"/>
    </font>
    <font>
      <sz val="11"/>
      <color rgb="FF009051"/>
      <name val="Calibri"/>
      <family val="2"/>
    </font>
    <font>
      <sz val="9"/>
      <color rgb="FFDE2E6B"/>
      <name val="Calibri"/>
      <family val="2"/>
    </font>
    <font>
      <sz val="11"/>
      <color rgb="FFDE2E6B"/>
      <name val="Calibri"/>
      <family val="2"/>
    </font>
    <font>
      <sz val="9"/>
      <color rgb="FFFF7300"/>
      <name val="Calibri"/>
      <family val="2"/>
    </font>
    <font>
      <sz val="9"/>
      <color rgb="FF011893"/>
      <name val="Calibri"/>
      <family val="2"/>
      <scheme val="minor"/>
    </font>
    <font>
      <sz val="9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9"/>
      <color theme="0"/>
      <name val="Calibri"/>
      <family val="2"/>
      <scheme val="minor"/>
    </font>
    <font>
      <sz val="12"/>
      <color theme="0"/>
      <name val="Calibri"/>
      <family val="2"/>
    </font>
    <font>
      <sz val="12"/>
      <color theme="0"/>
      <name val="Calibri"/>
      <family val="2"/>
      <scheme val="minor"/>
    </font>
    <font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theme="0"/>
      <name val="Calibri"/>
      <family val="2"/>
      <scheme val="minor"/>
    </font>
    <font>
      <sz val="10"/>
      <color rgb="FF011893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9"/>
      <color indexed="81"/>
      <name val="Calibri Light"/>
      <family val="2"/>
      <scheme val="major"/>
    </font>
    <font>
      <b/>
      <sz val="6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9051"/>
      <name val="Calibri"/>
      <family val="2"/>
      <scheme val="minor"/>
    </font>
    <font>
      <sz val="10"/>
      <color rgb="FF009051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9"/>
      <color rgb="FFDE2E6B"/>
      <name val="Calibri"/>
      <family val="2"/>
      <scheme val="minor"/>
    </font>
    <font>
      <sz val="9"/>
      <color rgb="FFFF7300"/>
      <name val="Calibri"/>
      <family val="2"/>
      <scheme val="minor"/>
    </font>
    <font>
      <sz val="10"/>
      <color theme="1" tint="0.499984740745262"/>
      <name val="Calibri (corpo)"/>
    </font>
    <font>
      <b/>
      <sz val="12"/>
      <color theme="1" tint="0.499984740745262"/>
      <name val="Calibri"/>
      <family val="2"/>
    </font>
    <font>
      <sz val="12"/>
      <color theme="1" tint="0.499984740745262"/>
      <name val="Calibri"/>
      <family val="2"/>
    </font>
    <font>
      <sz val="9"/>
      <color rgb="FF009051"/>
      <name val="Calibri"/>
      <family val="2"/>
    </font>
    <font>
      <sz val="9"/>
      <color theme="0" tint="-4.9989318521683403E-2"/>
      <name val="Calibri"/>
      <family val="2"/>
      <scheme val="minor"/>
    </font>
    <font>
      <sz val="11"/>
      <color rgb="FFFF7300"/>
      <name val="Calibri"/>
      <family val="2"/>
    </font>
    <font>
      <sz val="12"/>
      <color rgb="FF011893"/>
      <name val="Calibri"/>
      <family val="2"/>
    </font>
    <font>
      <sz val="10"/>
      <color rgb="FFDE2E6B"/>
      <name val="Calibri"/>
      <family val="2"/>
      <scheme val="minor"/>
    </font>
    <font>
      <sz val="10"/>
      <color rgb="FFFF7300"/>
      <name val="Calibri"/>
      <family val="2"/>
      <scheme val="minor"/>
    </font>
    <font>
      <sz val="9"/>
      <color rgb="FF011893"/>
      <name val="Calibri"/>
      <family val="2"/>
    </font>
    <font>
      <sz val="8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theme="0" tint="-4.9989318521683403E-2"/>
      <name val="Calibri"/>
      <family val="2"/>
    </font>
    <font>
      <b/>
      <sz val="11"/>
      <color rgb="FFFFFFFF"/>
      <name val="Calibri"/>
      <family val="2"/>
      <scheme val="minor"/>
    </font>
    <font>
      <sz val="9"/>
      <color theme="1" tint="0.499984740745262"/>
      <name val="Calibri"/>
      <family val="2"/>
    </font>
    <font>
      <sz val="11"/>
      <color rgb="FF00B050"/>
      <name val="Calibri"/>
      <family val="2"/>
      <scheme val="minor"/>
    </font>
    <font>
      <sz val="11"/>
      <color rgb="FFFF7300"/>
      <name val="Calibri (corpo)"/>
    </font>
    <font>
      <sz val="11"/>
      <name val="Calibri (corpo)"/>
    </font>
    <font>
      <sz val="8"/>
      <color theme="1" tint="0.499984740745262"/>
      <name val="Calibri"/>
      <family val="2"/>
      <scheme val="minor"/>
    </font>
    <font>
      <b/>
      <sz val="11"/>
      <color theme="0" tint="-0.499984740745262"/>
      <name val="Calibri (corpo)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E2E6B"/>
        <bgColor indexed="64"/>
      </patternFill>
    </fill>
    <fill>
      <patternFill patternType="solid">
        <fgColor rgb="FFFF73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rgb="FFDE2E6B"/>
        <bgColor rgb="FF92D050"/>
      </patternFill>
    </fill>
    <fill>
      <patternFill patternType="solid">
        <fgColor rgb="FFFF7300"/>
        <bgColor rgb="FF92D050"/>
      </patternFill>
    </fill>
    <fill>
      <patternFill patternType="solid">
        <fgColor theme="0" tint="-4.9989318521683403E-2"/>
        <bgColor theme="0"/>
      </patternFill>
    </fill>
  </fills>
  <borders count="5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hair">
        <color rgb="FFDE2E6B"/>
      </top>
      <bottom style="hair">
        <color rgb="FFDE2E6B"/>
      </bottom>
      <diagonal/>
    </border>
    <border>
      <left/>
      <right/>
      <top style="hair">
        <color rgb="FFDE2E6B"/>
      </top>
      <bottom style="medium">
        <color rgb="FFDE2E6B"/>
      </bottom>
      <diagonal/>
    </border>
    <border>
      <left/>
      <right/>
      <top/>
      <bottom style="thin">
        <color rgb="FFDE2E6B"/>
      </bottom>
      <diagonal/>
    </border>
    <border>
      <left/>
      <right/>
      <top/>
      <bottom style="hair">
        <color rgb="FFDE2E6B"/>
      </bottom>
      <diagonal/>
    </border>
    <border>
      <left/>
      <right/>
      <top/>
      <bottom style="thin">
        <color rgb="FF92D050"/>
      </bottom>
      <diagonal/>
    </border>
    <border>
      <left/>
      <right/>
      <top style="thin">
        <color rgb="FF92D050"/>
      </top>
      <bottom style="hair">
        <color rgb="FF92D050"/>
      </bottom>
      <diagonal/>
    </border>
    <border>
      <left/>
      <right/>
      <top style="hair">
        <color rgb="FF92D050"/>
      </top>
      <bottom style="hair">
        <color rgb="FF92D050"/>
      </bottom>
      <diagonal/>
    </border>
    <border>
      <left/>
      <right/>
      <top style="hair">
        <color rgb="FF92D050"/>
      </top>
      <bottom style="thick">
        <color rgb="FF92D050"/>
      </bottom>
      <diagonal/>
    </border>
    <border>
      <left/>
      <right/>
      <top style="thin">
        <color rgb="FF00B0F0"/>
      </top>
      <bottom style="hair">
        <color rgb="FF00B0F0"/>
      </bottom>
      <diagonal/>
    </border>
    <border>
      <left/>
      <right/>
      <top style="hair">
        <color rgb="FF00B0F0"/>
      </top>
      <bottom style="hair">
        <color rgb="FF00B0F0"/>
      </bottom>
      <diagonal/>
    </border>
    <border>
      <left/>
      <right/>
      <top style="hair">
        <color rgb="FF00B0F0"/>
      </top>
      <bottom style="medium">
        <color rgb="FF00B0F0"/>
      </bottom>
      <diagonal/>
    </border>
    <border>
      <left/>
      <right/>
      <top style="thin">
        <color rgb="FFFF7300"/>
      </top>
      <bottom style="hair">
        <color rgb="FFFF7300"/>
      </bottom>
      <diagonal/>
    </border>
    <border>
      <left/>
      <right/>
      <top style="hair">
        <color rgb="FFFF7300"/>
      </top>
      <bottom style="hair">
        <color rgb="FFFF7300"/>
      </bottom>
      <diagonal/>
    </border>
    <border>
      <left/>
      <right/>
      <top style="hair">
        <color rgb="FFFF7300"/>
      </top>
      <bottom style="medium">
        <color rgb="FFFF7300"/>
      </bottom>
      <diagonal/>
    </border>
    <border>
      <left style="medium">
        <color rgb="FF00B0F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/>
      <right style="medium">
        <color rgb="FFDE2E6B"/>
      </right>
      <top/>
      <bottom/>
      <diagonal/>
    </border>
    <border>
      <left/>
      <right style="medium">
        <color rgb="FFFF7300"/>
      </right>
      <top/>
      <bottom/>
      <diagonal/>
    </border>
    <border>
      <left style="medium">
        <color theme="0" tint="-0.14996795556505021"/>
      </left>
      <right/>
      <top/>
      <bottom/>
      <diagonal/>
    </border>
    <border>
      <left/>
      <right/>
      <top/>
      <bottom style="medium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/>
      <top/>
      <bottom style="hair">
        <color rgb="FF00B0F0"/>
      </bottom>
      <diagonal/>
    </border>
    <border>
      <left/>
      <right/>
      <top style="hair">
        <color rgb="FF00B0F0"/>
      </top>
      <bottom/>
      <diagonal/>
    </border>
    <border>
      <left/>
      <right style="hair">
        <color rgb="FF00B0F0"/>
      </right>
      <top/>
      <bottom style="medium">
        <color rgb="FF00B0F0"/>
      </bottom>
      <diagonal/>
    </border>
    <border>
      <left/>
      <right style="hair">
        <color rgb="FF00B0F0"/>
      </right>
      <top/>
      <bottom/>
      <diagonal/>
    </border>
    <border>
      <left/>
      <right style="hair">
        <color rgb="FF00B0F0"/>
      </right>
      <top/>
      <bottom style="thin">
        <color rgb="FF00B0F0"/>
      </bottom>
      <diagonal/>
    </border>
    <border>
      <left/>
      <right style="hair">
        <color rgb="FF00B0F0"/>
      </right>
      <top style="hair">
        <color rgb="FF00B0F0"/>
      </top>
      <bottom style="hair">
        <color rgb="FF00B0F0"/>
      </bottom>
      <diagonal/>
    </border>
    <border>
      <left/>
      <right/>
      <top style="hair">
        <color rgb="FF92D050"/>
      </top>
      <bottom/>
      <diagonal/>
    </border>
    <border>
      <left/>
      <right/>
      <top style="hair">
        <color rgb="FFDE2E6B"/>
      </top>
      <bottom/>
      <diagonal/>
    </border>
    <border>
      <left/>
      <right/>
      <top style="hair">
        <color rgb="FFFF7300"/>
      </top>
      <bottom/>
      <diagonal/>
    </border>
    <border>
      <left style="hair">
        <color rgb="FF00B0F0"/>
      </left>
      <right/>
      <top/>
      <bottom/>
      <diagonal/>
    </border>
    <border>
      <left style="hair">
        <color rgb="FF00B0F0"/>
      </left>
      <right/>
      <top/>
      <bottom style="thin">
        <color rgb="FF00B0F0"/>
      </bottom>
      <diagonal/>
    </border>
    <border>
      <left/>
      <right/>
      <top style="hair">
        <color rgb="FF92D050"/>
      </top>
      <bottom style="medium">
        <color rgb="FF92D050"/>
      </bottom>
      <diagonal/>
    </border>
    <border>
      <left/>
      <right style="hair">
        <color rgb="FF00B0F0"/>
      </right>
      <top style="hair">
        <color rgb="FF92D050"/>
      </top>
      <bottom style="medium">
        <color rgb="FF92D050"/>
      </bottom>
      <diagonal/>
    </border>
    <border>
      <left/>
      <right/>
      <top style="thin">
        <color rgb="FFDE2E6B"/>
      </top>
      <bottom style="hair">
        <color rgb="FFDE2E6B"/>
      </bottom>
      <diagonal/>
    </border>
    <border>
      <left/>
      <right style="hair">
        <color rgb="FF00B0F0"/>
      </right>
      <top style="thin">
        <color rgb="FFDE2E6B"/>
      </top>
      <bottom style="hair">
        <color rgb="FFDE2E6B"/>
      </bottom>
      <diagonal/>
    </border>
    <border>
      <left/>
      <right style="hair">
        <color rgb="FF00B0F0"/>
      </right>
      <top style="hair">
        <color rgb="FFDE2E6B"/>
      </top>
      <bottom style="hair">
        <color rgb="FFDE2E6B"/>
      </bottom>
      <diagonal/>
    </border>
    <border>
      <left/>
      <right style="hair">
        <color rgb="FF00B0F0"/>
      </right>
      <top style="hair">
        <color rgb="FFDE2E6B"/>
      </top>
      <bottom style="medium">
        <color rgb="FFDE2E6B"/>
      </bottom>
      <diagonal/>
    </border>
    <border>
      <left/>
      <right/>
      <top/>
      <bottom style="thin">
        <color rgb="FFFF7300"/>
      </bottom>
      <diagonal/>
    </border>
    <border>
      <left/>
      <right style="hair">
        <color rgb="FF00B0F0"/>
      </right>
      <top style="thin">
        <color rgb="FFFF7300"/>
      </top>
      <bottom style="hair">
        <color rgb="FFFF7300"/>
      </bottom>
      <diagonal/>
    </border>
    <border>
      <left/>
      <right style="hair">
        <color rgb="FF00B0F0"/>
      </right>
      <top style="hair">
        <color rgb="FFFF7300"/>
      </top>
      <bottom style="hair">
        <color rgb="FFFF7300"/>
      </bottom>
      <diagonal/>
    </border>
    <border>
      <left/>
      <right style="hair">
        <color rgb="FF00B0F0"/>
      </right>
      <top style="hair">
        <color rgb="FFFF7300"/>
      </top>
      <bottom style="medium">
        <color rgb="FFFF7300"/>
      </bottom>
      <diagonal/>
    </border>
    <border>
      <left/>
      <right/>
      <top style="thin">
        <color rgb="FF00B0F0"/>
      </top>
      <bottom/>
      <diagonal/>
    </border>
    <border>
      <left/>
      <right style="hair">
        <color rgb="FF00B0F0"/>
      </right>
      <top style="thin">
        <color rgb="FF00B0F0"/>
      </top>
      <bottom/>
      <diagonal/>
    </border>
    <border>
      <left/>
      <right/>
      <top/>
      <bottom style="thick">
        <color rgb="FF92D050"/>
      </bottom>
      <diagonal/>
    </border>
    <border>
      <left/>
      <right/>
      <top style="thin">
        <color rgb="FFFF9300"/>
      </top>
      <bottom style="hair">
        <color rgb="FFFF9300"/>
      </bottom>
      <diagonal/>
    </border>
    <border>
      <left/>
      <right/>
      <top/>
      <bottom style="medium">
        <color rgb="FFFF7300"/>
      </bottom>
      <diagonal/>
    </border>
    <border>
      <left/>
      <right/>
      <top style="hair">
        <color rgb="FFFF9300"/>
      </top>
      <bottom style="hair">
        <color rgb="FFFF9300"/>
      </bottom>
      <diagonal/>
    </border>
    <border>
      <left/>
      <right/>
      <top/>
      <bottom style="hair">
        <color theme="0"/>
      </bottom>
      <diagonal/>
    </border>
    <border>
      <left/>
      <right/>
      <top/>
      <bottom style="hair">
        <color rgb="FF92D050"/>
      </bottom>
      <diagonal/>
    </border>
  </borders>
  <cellStyleXfs count="1">
    <xf numFmtId="0" fontId="0" fillId="0" borderId="0"/>
  </cellStyleXfs>
  <cellXfs count="365">
    <xf numFmtId="0" fontId="0" fillId="0" borderId="0" xfId="0"/>
    <xf numFmtId="0" fontId="0" fillId="3" borderId="0" xfId="0" applyFill="1"/>
    <xf numFmtId="0" fontId="23" fillId="3" borderId="0" xfId="0" applyFont="1" applyFill="1"/>
    <xf numFmtId="0" fontId="26" fillId="3" borderId="0" xfId="0" applyFont="1" applyFill="1"/>
    <xf numFmtId="0" fontId="24" fillId="3" borderId="11" xfId="0" applyFont="1" applyFill="1" applyBorder="1" applyAlignment="1" applyProtection="1">
      <alignment horizontal="right" vertical="top"/>
      <protection locked="0"/>
    </xf>
    <xf numFmtId="0" fontId="20" fillId="3" borderId="11" xfId="0" applyFont="1" applyFill="1" applyBorder="1" applyAlignment="1" applyProtection="1">
      <alignment horizontal="center" vertical="top"/>
      <protection locked="0"/>
    </xf>
    <xf numFmtId="0" fontId="20" fillId="3" borderId="44" xfId="0" applyFont="1" applyFill="1" applyBorder="1" applyAlignment="1" applyProtection="1">
      <alignment horizontal="center" vertical="top"/>
      <protection locked="0"/>
    </xf>
    <xf numFmtId="0" fontId="20" fillId="3" borderId="24" xfId="0" applyFont="1" applyFill="1" applyBorder="1" applyAlignment="1" applyProtection="1">
      <alignment horizontal="center" vertical="top"/>
      <protection locked="0"/>
    </xf>
    <xf numFmtId="0" fontId="20" fillId="3" borderId="0" xfId="0" applyFont="1" applyFill="1" applyAlignment="1" applyProtection="1">
      <alignment horizontal="center" vertical="top"/>
      <protection locked="0"/>
    </xf>
    <xf numFmtId="0" fontId="20" fillId="4" borderId="11" xfId="0" applyFont="1" applyFill="1" applyBorder="1" applyAlignment="1" applyProtection="1">
      <alignment horizontal="center" vertical="top"/>
      <protection locked="0"/>
    </xf>
    <xf numFmtId="0" fontId="20" fillId="4" borderId="0" xfId="0" applyFont="1" applyFill="1" applyAlignment="1" applyProtection="1">
      <alignment horizontal="center" vertical="top"/>
      <protection locked="0"/>
    </xf>
    <xf numFmtId="0" fontId="20" fillId="3" borderId="8" xfId="0" applyFont="1" applyFill="1" applyBorder="1" applyAlignment="1" applyProtection="1">
      <alignment horizontal="center" vertical="top"/>
      <protection locked="0"/>
    </xf>
    <xf numFmtId="0" fontId="20" fillId="4" borderId="8" xfId="0" applyFont="1" applyFill="1" applyBorder="1" applyAlignment="1" applyProtection="1">
      <alignment horizontal="center" vertical="top"/>
      <protection locked="0"/>
    </xf>
    <xf numFmtId="0" fontId="20" fillId="3" borderId="36" xfId="0" applyFont="1" applyFill="1" applyBorder="1" applyAlignment="1" applyProtection="1">
      <alignment horizontal="center" vertical="top"/>
      <protection locked="0"/>
    </xf>
    <xf numFmtId="0" fontId="20" fillId="4" borderId="36" xfId="0" applyFont="1" applyFill="1" applyBorder="1" applyAlignment="1" applyProtection="1">
      <alignment horizontal="center" vertical="top"/>
      <protection locked="0"/>
    </xf>
    <xf numFmtId="0" fontId="20" fillId="3" borderId="2" xfId="0" applyFont="1" applyFill="1" applyBorder="1" applyAlignment="1" applyProtection="1">
      <alignment horizontal="center" vertical="top"/>
      <protection locked="0"/>
    </xf>
    <xf numFmtId="0" fontId="20" fillId="4" borderId="2" xfId="0" applyFont="1" applyFill="1" applyBorder="1" applyAlignment="1" applyProtection="1">
      <alignment horizontal="center" vertical="top"/>
      <protection locked="0"/>
    </xf>
    <xf numFmtId="0" fontId="20" fillId="3" borderId="13" xfId="0" applyFont="1" applyFill="1" applyBorder="1" applyAlignment="1" applyProtection="1">
      <alignment horizontal="center" vertical="top"/>
      <protection locked="0"/>
    </xf>
    <xf numFmtId="0" fontId="20" fillId="4" borderId="13" xfId="0" applyFont="1" applyFill="1" applyBorder="1" applyAlignment="1" applyProtection="1">
      <alignment horizontal="center" vertical="top"/>
      <protection locked="0"/>
    </xf>
    <xf numFmtId="0" fontId="20" fillId="3" borderId="14" xfId="0" applyFont="1" applyFill="1" applyBorder="1" applyAlignment="1" applyProtection="1">
      <alignment horizontal="center" vertical="top"/>
      <protection locked="0"/>
    </xf>
    <xf numFmtId="0" fontId="20" fillId="4" borderId="14" xfId="0" applyFont="1" applyFill="1" applyBorder="1" applyAlignment="1" applyProtection="1">
      <alignment horizontal="center" vertical="top"/>
      <protection locked="0"/>
    </xf>
    <xf numFmtId="0" fontId="20" fillId="3" borderId="44" xfId="0" applyFont="1" applyFill="1" applyBorder="1" applyAlignment="1" applyProtection="1">
      <alignment horizontal="left" vertical="top"/>
      <protection locked="0"/>
    </xf>
    <xf numFmtId="0" fontId="20" fillId="3" borderId="11" xfId="0" applyFont="1" applyFill="1" applyBorder="1" applyAlignment="1" applyProtection="1">
      <alignment horizontal="left" vertical="top"/>
      <protection locked="0"/>
    </xf>
    <xf numFmtId="0" fontId="20" fillId="3" borderId="0" xfId="0" applyFont="1" applyFill="1" applyAlignment="1" applyProtection="1">
      <alignment horizontal="left" vertical="top"/>
      <protection locked="0"/>
    </xf>
    <xf numFmtId="0" fontId="20" fillId="3" borderId="8" xfId="0" applyFont="1" applyFill="1" applyBorder="1" applyAlignment="1" applyProtection="1">
      <alignment horizontal="left" vertical="top"/>
      <protection locked="0"/>
    </xf>
    <xf numFmtId="0" fontId="20" fillId="3" borderId="36" xfId="0" applyFont="1" applyFill="1" applyBorder="1" applyAlignment="1" applyProtection="1">
      <alignment horizontal="left" vertical="top"/>
      <protection locked="0"/>
    </xf>
    <xf numFmtId="0" fontId="20" fillId="3" borderId="2" xfId="0" applyFont="1" applyFill="1" applyBorder="1" applyAlignment="1" applyProtection="1">
      <alignment horizontal="left" vertical="top"/>
      <protection locked="0"/>
    </xf>
    <xf numFmtId="0" fontId="20" fillId="3" borderId="13" xfId="0" applyFont="1" applyFill="1" applyBorder="1" applyAlignment="1" applyProtection="1">
      <alignment horizontal="left" vertical="top"/>
      <protection locked="0"/>
    </xf>
    <xf numFmtId="0" fontId="20" fillId="3" borderId="14" xfId="0" applyFont="1" applyFill="1" applyBorder="1" applyAlignment="1" applyProtection="1">
      <alignment horizontal="left" vertical="top"/>
      <protection locked="0"/>
    </xf>
    <xf numFmtId="0" fontId="19" fillId="3" borderId="0" xfId="0" applyFont="1" applyFill="1"/>
    <xf numFmtId="0" fontId="6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6" fillId="3" borderId="0" xfId="0" applyFont="1" applyFill="1"/>
    <xf numFmtId="0" fontId="16" fillId="3" borderId="0" xfId="0" applyFont="1" applyFill="1"/>
    <xf numFmtId="0" fontId="48" fillId="3" borderId="0" xfId="0" applyFont="1" applyFill="1"/>
    <xf numFmtId="0" fontId="18" fillId="4" borderId="12" xfId="0" applyFont="1" applyFill="1" applyBorder="1" applyAlignment="1">
      <alignment horizontal="left" vertical="top" wrapText="1"/>
    </xf>
    <xf numFmtId="0" fontId="24" fillId="4" borderId="12" xfId="0" applyFont="1" applyFill="1" applyBorder="1" applyAlignment="1">
      <alignment horizontal="center" vertical="top"/>
    </xf>
    <xf numFmtId="0" fontId="49" fillId="4" borderId="12" xfId="0" applyFont="1" applyFill="1" applyBorder="1" applyAlignment="1">
      <alignment horizontal="center" vertical="top"/>
    </xf>
    <xf numFmtId="0" fontId="18" fillId="4" borderId="12" xfId="0" applyFont="1" applyFill="1" applyBorder="1" applyAlignment="1">
      <alignment horizontal="left" vertical="top"/>
    </xf>
    <xf numFmtId="0" fontId="25" fillId="4" borderId="12" xfId="0" applyFont="1" applyFill="1" applyBorder="1" applyAlignment="1">
      <alignment horizontal="center" vertical="top"/>
    </xf>
    <xf numFmtId="0" fontId="17" fillId="3" borderId="16" xfId="0" applyFont="1" applyFill="1" applyBorder="1" applyAlignment="1">
      <alignment horizontal="left" indent="1"/>
    </xf>
    <xf numFmtId="0" fontId="16" fillId="3" borderId="0" xfId="0" applyFont="1" applyFill="1" applyAlignment="1">
      <alignment horizontal="right"/>
    </xf>
    <xf numFmtId="0" fontId="43" fillId="8" borderId="0" xfId="0" applyFont="1" applyFill="1"/>
    <xf numFmtId="0" fontId="15" fillId="3" borderId="6" xfId="0" applyFont="1" applyFill="1" applyBorder="1"/>
    <xf numFmtId="0" fontId="67" fillId="3" borderId="6" xfId="0" applyFont="1" applyFill="1" applyBorder="1"/>
    <xf numFmtId="0" fontId="15" fillId="3" borderId="0" xfId="0" applyFont="1" applyFill="1"/>
    <xf numFmtId="0" fontId="18" fillId="4" borderId="9" xfId="0" applyFont="1" applyFill="1" applyBorder="1" applyAlignment="1">
      <alignment horizontal="left" vertical="top" wrapText="1"/>
    </xf>
    <xf numFmtId="0" fontId="24" fillId="4" borderId="9" xfId="0" applyFont="1" applyFill="1" applyBorder="1" applyAlignment="1">
      <alignment horizontal="center" vertical="top"/>
    </xf>
    <xf numFmtId="0" fontId="25" fillId="4" borderId="9" xfId="0" applyFont="1" applyFill="1" applyBorder="1" applyAlignment="1">
      <alignment horizontal="center" vertical="top"/>
    </xf>
    <xf numFmtId="0" fontId="0" fillId="4" borderId="9" xfId="0" applyFill="1" applyBorder="1" applyAlignment="1">
      <alignment horizontal="left" vertical="top"/>
    </xf>
    <xf numFmtId="0" fontId="15" fillId="3" borderId="17" xfId="0" applyFont="1" applyFill="1" applyBorder="1"/>
    <xf numFmtId="0" fontId="15" fillId="3" borderId="0" xfId="0" applyFont="1" applyFill="1" applyAlignment="1">
      <alignment horizontal="left" indent="1"/>
    </xf>
    <xf numFmtId="0" fontId="10" fillId="3" borderId="0" xfId="0" applyFont="1" applyFill="1"/>
    <xf numFmtId="0" fontId="15" fillId="3" borderId="0" xfId="0" applyFont="1" applyFill="1" applyAlignment="1">
      <alignment horizontal="right"/>
    </xf>
    <xf numFmtId="0" fontId="44" fillId="8" borderId="0" xfId="0" applyFont="1" applyFill="1"/>
    <xf numFmtId="0" fontId="11" fillId="3" borderId="4" xfId="0" applyFont="1" applyFill="1" applyBorder="1"/>
    <xf numFmtId="0" fontId="70" fillId="3" borderId="4" xfId="0" applyFont="1" applyFill="1" applyBorder="1"/>
    <xf numFmtId="0" fontId="18" fillId="4" borderId="3" xfId="0" applyFont="1" applyFill="1" applyBorder="1" applyAlignment="1">
      <alignment horizontal="left" vertical="top" wrapText="1"/>
    </xf>
    <xf numFmtId="0" fontId="24" fillId="4" borderId="3" xfId="0" applyFont="1" applyFill="1" applyBorder="1" applyAlignment="1">
      <alignment horizontal="center" vertical="top"/>
    </xf>
    <xf numFmtId="0" fontId="25" fillId="4" borderId="3" xfId="0" applyFont="1" applyFill="1" applyBorder="1" applyAlignment="1">
      <alignment horizontal="center" vertical="top"/>
    </xf>
    <xf numFmtId="0" fontId="0" fillId="4" borderId="3" xfId="0" applyFill="1" applyBorder="1" applyAlignment="1">
      <alignment horizontal="left" vertical="top"/>
    </xf>
    <xf numFmtId="0" fontId="14" fillId="3" borderId="18" xfId="0" applyFont="1" applyFill="1" applyBorder="1"/>
    <xf numFmtId="0" fontId="14" fillId="3" borderId="0" xfId="0" applyFont="1" applyFill="1" applyAlignment="1">
      <alignment horizontal="left" indent="1"/>
    </xf>
    <xf numFmtId="0" fontId="11" fillId="3" borderId="0" xfId="0" applyFont="1" applyFill="1"/>
    <xf numFmtId="0" fontId="14" fillId="3" borderId="0" xfId="0" applyFont="1" applyFill="1" applyAlignment="1">
      <alignment horizontal="right"/>
    </xf>
    <xf numFmtId="0" fontId="46" fillId="8" borderId="0" xfId="0" applyFont="1" applyFill="1"/>
    <xf numFmtId="0" fontId="14" fillId="3" borderId="0" xfId="0" applyFont="1" applyFill="1"/>
    <xf numFmtId="0" fontId="12" fillId="3" borderId="0" xfId="0" applyFont="1" applyFill="1"/>
    <xf numFmtId="0" fontId="71" fillId="3" borderId="0" xfId="0" applyFont="1" applyFill="1"/>
    <xf numFmtId="0" fontId="18" fillId="4" borderId="15" xfId="0" applyFont="1" applyFill="1" applyBorder="1" applyAlignment="1">
      <alignment horizontal="left" vertical="top" wrapText="1"/>
    </xf>
    <xf numFmtId="0" fontId="24" fillId="4" borderId="15" xfId="0" applyFont="1" applyFill="1" applyBorder="1" applyAlignment="1">
      <alignment horizontal="center" vertical="top"/>
    </xf>
    <xf numFmtId="0" fontId="25" fillId="4" borderId="15" xfId="0" applyFont="1" applyFill="1" applyBorder="1" applyAlignment="1">
      <alignment horizontal="center" vertical="top"/>
    </xf>
    <xf numFmtId="0" fontId="0" fillId="4" borderId="15" xfId="0" applyFill="1" applyBorder="1" applyAlignment="1">
      <alignment horizontal="left" vertical="top"/>
    </xf>
    <xf numFmtId="0" fontId="13" fillId="3" borderId="19" xfId="0" applyFont="1" applyFill="1" applyBorder="1"/>
    <xf numFmtId="0" fontId="13" fillId="3" borderId="0" xfId="0" applyFont="1" applyFill="1" applyAlignment="1">
      <alignment horizontal="left" indent="1"/>
    </xf>
    <xf numFmtId="0" fontId="13" fillId="3" borderId="0" xfId="0" applyFont="1" applyFill="1" applyAlignment="1">
      <alignment horizontal="right"/>
    </xf>
    <xf numFmtId="0" fontId="77" fillId="8" borderId="0" xfId="0" applyFont="1" applyFill="1"/>
    <xf numFmtId="0" fontId="13" fillId="3" borderId="0" xfId="0" applyFont="1" applyFill="1"/>
    <xf numFmtId="0" fontId="69" fillId="3" borderId="0" xfId="0" applyFont="1" applyFill="1"/>
    <xf numFmtId="0" fontId="50" fillId="3" borderId="20" xfId="0" applyFont="1" applyFill="1" applyBorder="1" applyAlignment="1">
      <alignment horizontal="left" indent="1"/>
    </xf>
    <xf numFmtId="0" fontId="50" fillId="3" borderId="0" xfId="0" applyFont="1" applyFill="1"/>
    <xf numFmtId="0" fontId="50" fillId="3" borderId="0" xfId="0" applyFont="1" applyFill="1" applyAlignment="1">
      <alignment horizontal="left" indent="1"/>
    </xf>
    <xf numFmtId="0" fontId="20" fillId="3" borderId="0" xfId="0" applyFont="1" applyFill="1"/>
    <xf numFmtId="0" fontId="34" fillId="8" borderId="0" xfId="0" applyFont="1" applyFill="1"/>
    <xf numFmtId="0" fontId="52" fillId="8" borderId="0" xfId="0" applyFont="1" applyFill="1"/>
    <xf numFmtId="0" fontId="34" fillId="8" borderId="0" xfId="0" applyFont="1" applyFill="1" applyAlignment="1">
      <alignment horizontal="left"/>
    </xf>
    <xf numFmtId="0" fontId="73" fillId="8" borderId="0" xfId="0" applyFont="1" applyFill="1"/>
    <xf numFmtId="0" fontId="35" fillId="8" borderId="0" xfId="0" applyFont="1" applyFill="1"/>
    <xf numFmtId="0" fontId="74" fillId="8" borderId="0" xfId="0" applyFont="1" applyFill="1"/>
    <xf numFmtId="0" fontId="36" fillId="8" borderId="0" xfId="0" applyFont="1" applyFill="1"/>
    <xf numFmtId="0" fontId="52" fillId="2" borderId="0" xfId="0" applyFont="1" applyFill="1"/>
    <xf numFmtId="0" fontId="40" fillId="2" borderId="0" xfId="0" applyFont="1" applyFill="1"/>
    <xf numFmtId="0" fontId="40" fillId="2" borderId="0" xfId="0" applyFont="1" applyFill="1" applyAlignment="1">
      <alignment horizontal="left"/>
    </xf>
    <xf numFmtId="0" fontId="37" fillId="8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53" fillId="2" borderId="0" xfId="0" applyFont="1" applyFill="1" applyAlignment="1">
      <alignment horizontal="left" vertical="center" wrapText="1"/>
    </xf>
    <xf numFmtId="0" fontId="7" fillId="3" borderId="22" xfId="0" applyFont="1" applyFill="1" applyBorder="1"/>
    <xf numFmtId="0" fontId="48" fillId="3" borderId="22" xfId="0" applyFont="1" applyFill="1" applyBorder="1"/>
    <xf numFmtId="0" fontId="16" fillId="0" borderId="0" xfId="0" applyFont="1"/>
    <xf numFmtId="0" fontId="66" fillId="2" borderId="22" xfId="0" applyFont="1" applyFill="1" applyBorder="1"/>
    <xf numFmtId="0" fontId="58" fillId="3" borderId="22" xfId="0" applyFont="1" applyFill="1" applyBorder="1" applyAlignment="1">
      <alignment horizontal="center" wrapText="1"/>
    </xf>
    <xf numFmtId="0" fontId="58" fillId="4" borderId="22" xfId="0" applyFont="1" applyFill="1" applyBorder="1" applyAlignment="1">
      <alignment horizontal="center" wrapText="1"/>
    </xf>
    <xf numFmtId="0" fontId="48" fillId="3" borderId="22" xfId="0" applyFont="1" applyFill="1" applyBorder="1" applyAlignment="1">
      <alignment horizontal="center" wrapText="1"/>
    </xf>
    <xf numFmtId="0" fontId="58" fillId="4" borderId="27" xfId="0" applyFont="1" applyFill="1" applyBorder="1" applyAlignment="1">
      <alignment horizontal="center" wrapText="1"/>
    </xf>
    <xf numFmtId="0" fontId="20" fillId="4" borderId="44" xfId="0" applyFont="1" applyFill="1" applyBorder="1" applyAlignment="1">
      <alignment horizontal="left" vertical="top"/>
    </xf>
    <xf numFmtId="0" fontId="20" fillId="3" borderId="44" xfId="0" applyFont="1" applyFill="1" applyBorder="1" applyAlignment="1">
      <alignment horizontal="center" vertical="top"/>
    </xf>
    <xf numFmtId="0" fontId="20" fillId="4" borderId="44" xfId="0" applyFont="1" applyFill="1" applyBorder="1" applyAlignment="1">
      <alignment horizontal="center" vertical="top"/>
    </xf>
    <xf numFmtId="0" fontId="57" fillId="2" borderId="44" xfId="0" applyFont="1" applyFill="1" applyBorder="1" applyAlignment="1">
      <alignment horizontal="center" vertical="top"/>
    </xf>
    <xf numFmtId="0" fontId="20" fillId="3" borderId="0" xfId="0" applyFont="1" applyFill="1" applyAlignment="1">
      <alignment horizontal="center" vertical="top"/>
    </xf>
    <xf numFmtId="0" fontId="24" fillId="2" borderId="44" xfId="0" applyFont="1" applyFill="1" applyBorder="1" applyAlignment="1">
      <alignment horizontal="center" vertical="top"/>
    </xf>
    <xf numFmtId="0" fontId="20" fillId="4" borderId="45" xfId="0" applyFont="1" applyFill="1" applyBorder="1" applyAlignment="1">
      <alignment horizontal="center" vertical="top"/>
    </xf>
    <xf numFmtId="0" fontId="20" fillId="4" borderId="11" xfId="0" applyFont="1" applyFill="1" applyBorder="1" applyAlignment="1">
      <alignment horizontal="left" vertical="top"/>
    </xf>
    <xf numFmtId="0" fontId="20" fillId="3" borderId="11" xfId="0" applyFont="1" applyFill="1" applyBorder="1" applyAlignment="1">
      <alignment horizontal="center" vertical="top"/>
    </xf>
    <xf numFmtId="0" fontId="20" fillId="4" borderId="11" xfId="0" applyFont="1" applyFill="1" applyBorder="1" applyAlignment="1">
      <alignment horizontal="center" vertical="top"/>
    </xf>
    <xf numFmtId="0" fontId="57" fillId="2" borderId="11" xfId="0" applyFont="1" applyFill="1" applyBorder="1" applyAlignment="1">
      <alignment horizontal="center" vertical="top"/>
    </xf>
    <xf numFmtId="0" fontId="24" fillId="2" borderId="11" xfId="0" applyFont="1" applyFill="1" applyBorder="1" applyAlignment="1">
      <alignment horizontal="center" vertical="top"/>
    </xf>
    <xf numFmtId="0" fontId="20" fillId="4" borderId="28" xfId="0" applyFont="1" applyFill="1" applyBorder="1" applyAlignment="1">
      <alignment horizontal="center" vertical="top"/>
    </xf>
    <xf numFmtId="0" fontId="51" fillId="2" borderId="11" xfId="0" applyFont="1" applyFill="1" applyBorder="1" applyAlignment="1">
      <alignment horizontal="center" vertical="top"/>
    </xf>
    <xf numFmtId="0" fontId="42" fillId="8" borderId="21" xfId="0" applyFont="1" applyFill="1" applyBorder="1" applyAlignment="1">
      <alignment horizontal="center" vertical="top"/>
    </xf>
    <xf numFmtId="0" fontId="41" fillId="8" borderId="21" xfId="0" applyFont="1" applyFill="1" applyBorder="1" applyAlignment="1">
      <alignment horizontal="left" vertical="top"/>
    </xf>
    <xf numFmtId="0" fontId="41" fillId="8" borderId="21" xfId="0" applyFont="1" applyFill="1" applyBorder="1" applyAlignment="1">
      <alignment horizontal="left" vertical="top" wrapText="1"/>
    </xf>
    <xf numFmtId="0" fontId="54" fillId="8" borderId="21" xfId="0" applyFont="1" applyFill="1" applyBorder="1" applyAlignment="1">
      <alignment horizontal="left" vertical="top" wrapText="1"/>
    </xf>
    <xf numFmtId="0" fontId="41" fillId="8" borderId="25" xfId="0" applyFont="1" applyFill="1" applyBorder="1" applyAlignment="1">
      <alignment horizontal="left" vertical="top" wrapText="1"/>
    </xf>
    <xf numFmtId="0" fontId="81" fillId="8" borderId="0" xfId="0" applyFont="1" applyFill="1"/>
    <xf numFmtId="0" fontId="43" fillId="8" borderId="0" xfId="0" applyFont="1" applyFill="1" applyAlignment="1">
      <alignment horizontal="left"/>
    </xf>
    <xf numFmtId="0" fontId="40" fillId="5" borderId="0" xfId="0" applyFont="1" applyFill="1"/>
    <xf numFmtId="0" fontId="53" fillId="5" borderId="0" xfId="0" applyFont="1" applyFill="1" applyAlignment="1">
      <alignment horizontal="left" vertical="center" wrapText="1"/>
    </xf>
    <xf numFmtId="0" fontId="10" fillId="3" borderId="6" xfId="0" applyFont="1" applyFill="1" applyBorder="1"/>
    <xf numFmtId="0" fontId="66" fillId="5" borderId="6" xfId="0" applyFont="1" applyFill="1" applyBorder="1"/>
    <xf numFmtId="0" fontId="68" fillId="3" borderId="6" xfId="0" applyFont="1" applyFill="1" applyBorder="1" applyAlignment="1">
      <alignment horizontal="center" wrapText="1"/>
    </xf>
    <xf numFmtId="0" fontId="67" fillId="3" borderId="6" xfId="0" applyFont="1" applyFill="1" applyBorder="1" applyAlignment="1">
      <alignment horizontal="center" wrapText="1"/>
    </xf>
    <xf numFmtId="0" fontId="20" fillId="4" borderId="0" xfId="0" applyFont="1" applyFill="1" applyAlignment="1">
      <alignment horizontal="left" vertical="top"/>
    </xf>
    <xf numFmtId="0" fontId="20" fillId="4" borderId="0" xfId="0" applyFont="1" applyFill="1" applyAlignment="1">
      <alignment horizontal="center" vertical="top"/>
    </xf>
    <xf numFmtId="0" fontId="57" fillId="5" borderId="0" xfId="0" applyFont="1" applyFill="1" applyAlignment="1">
      <alignment horizontal="center" vertical="top"/>
    </xf>
    <xf numFmtId="0" fontId="24" fillId="5" borderId="0" xfId="0" applyFont="1" applyFill="1" applyAlignment="1">
      <alignment horizontal="center" vertical="top"/>
    </xf>
    <xf numFmtId="0" fontId="20" fillId="4" borderId="26" xfId="0" applyFont="1" applyFill="1" applyBorder="1" applyAlignment="1">
      <alignment horizontal="center" vertical="top"/>
    </xf>
    <xf numFmtId="0" fontId="20" fillId="4" borderId="8" xfId="0" applyFont="1" applyFill="1" applyBorder="1" applyAlignment="1">
      <alignment horizontal="left" vertical="top"/>
    </xf>
    <xf numFmtId="0" fontId="20" fillId="3" borderId="8" xfId="0" applyFont="1" applyFill="1" applyBorder="1" applyAlignment="1">
      <alignment horizontal="center" vertical="top"/>
    </xf>
    <xf numFmtId="0" fontId="20" fillId="4" borderId="8" xfId="0" applyFont="1" applyFill="1" applyBorder="1" applyAlignment="1">
      <alignment horizontal="center" vertical="top"/>
    </xf>
    <xf numFmtId="0" fontId="57" fillId="5" borderId="8" xfId="0" applyFont="1" applyFill="1" applyBorder="1" applyAlignment="1">
      <alignment horizontal="center" vertical="top"/>
    </xf>
    <xf numFmtId="0" fontId="24" fillId="5" borderId="8" xfId="0" applyFont="1" applyFill="1" applyBorder="1" applyAlignment="1">
      <alignment horizontal="center" vertical="top"/>
    </xf>
    <xf numFmtId="0" fontId="51" fillId="5" borderId="8" xfId="0" applyFont="1" applyFill="1" applyBorder="1" applyAlignment="1">
      <alignment horizontal="center" vertical="top"/>
    </xf>
    <xf numFmtId="0" fontId="42" fillId="8" borderId="34" xfId="0" applyFont="1" applyFill="1" applyBorder="1" applyAlignment="1">
      <alignment horizontal="center" vertical="top"/>
    </xf>
    <xf numFmtId="0" fontId="41" fillId="8" borderId="34" xfId="0" applyFont="1" applyFill="1" applyBorder="1" applyAlignment="1">
      <alignment horizontal="left" vertical="top"/>
    </xf>
    <xf numFmtId="0" fontId="41" fillId="8" borderId="34" xfId="0" applyFont="1" applyFill="1" applyBorder="1" applyAlignment="1">
      <alignment horizontal="left" vertical="top" wrapText="1"/>
    </xf>
    <xf numFmtId="0" fontId="54" fillId="8" borderId="34" xfId="0" applyFont="1" applyFill="1" applyBorder="1" applyAlignment="1">
      <alignment horizontal="left" vertical="top" wrapText="1"/>
    </xf>
    <xf numFmtId="0" fontId="41" fillId="8" borderId="35" xfId="0" applyFont="1" applyFill="1" applyBorder="1" applyAlignment="1">
      <alignment horizontal="left" vertical="top" wrapText="1"/>
    </xf>
    <xf numFmtId="0" fontId="75" fillId="8" borderId="0" xfId="0" applyFont="1" applyFill="1"/>
    <xf numFmtId="0" fontId="44" fillId="8" borderId="0" xfId="0" applyFont="1" applyFill="1" applyAlignment="1">
      <alignment horizontal="left"/>
    </xf>
    <xf numFmtId="0" fontId="40" fillId="6" borderId="0" xfId="0" applyFont="1" applyFill="1"/>
    <xf numFmtId="0" fontId="53" fillId="6" borderId="0" xfId="0" applyFont="1" applyFill="1" applyAlignment="1">
      <alignment horizontal="left" vertical="center" wrapText="1"/>
    </xf>
    <xf numFmtId="0" fontId="66" fillId="6" borderId="4" xfId="0" applyFont="1" applyFill="1" applyBorder="1"/>
    <xf numFmtId="0" fontId="79" fillId="3" borderId="4" xfId="0" applyFont="1" applyFill="1" applyBorder="1" applyAlignment="1">
      <alignment horizontal="center" wrapText="1"/>
    </xf>
    <xf numFmtId="0" fontId="70" fillId="3" borderId="4" xfId="0" applyFont="1" applyFill="1" applyBorder="1" applyAlignment="1">
      <alignment horizontal="center" wrapText="1"/>
    </xf>
    <xf numFmtId="0" fontId="20" fillId="4" borderId="36" xfId="0" applyFont="1" applyFill="1" applyBorder="1" applyAlignment="1">
      <alignment horizontal="left" vertical="top"/>
    </xf>
    <xf numFmtId="0" fontId="20" fillId="3" borderId="36" xfId="0" applyFont="1" applyFill="1" applyBorder="1" applyAlignment="1">
      <alignment horizontal="center" vertical="top"/>
    </xf>
    <xf numFmtId="0" fontId="20" fillId="4" borderId="36" xfId="0" applyFont="1" applyFill="1" applyBorder="1" applyAlignment="1">
      <alignment horizontal="center" vertical="top"/>
    </xf>
    <xf numFmtId="0" fontId="57" fillId="6" borderId="36" xfId="0" applyFont="1" applyFill="1" applyBorder="1" applyAlignment="1">
      <alignment horizontal="center" vertical="top"/>
    </xf>
    <xf numFmtId="0" fontId="24" fillId="6" borderId="36" xfId="0" applyFont="1" applyFill="1" applyBorder="1" applyAlignment="1">
      <alignment horizontal="center" vertical="top"/>
    </xf>
    <xf numFmtId="0" fontId="20" fillId="4" borderId="37" xfId="0" applyFont="1" applyFill="1" applyBorder="1" applyAlignment="1">
      <alignment horizontal="center" vertical="top"/>
    </xf>
    <xf numFmtId="0" fontId="20" fillId="4" borderId="2" xfId="0" applyFont="1" applyFill="1" applyBorder="1" applyAlignment="1">
      <alignment horizontal="left" vertical="top"/>
    </xf>
    <xf numFmtId="0" fontId="20" fillId="3" borderId="2" xfId="0" applyFont="1" applyFill="1" applyBorder="1" applyAlignment="1">
      <alignment horizontal="center" vertical="top"/>
    </xf>
    <xf numFmtId="0" fontId="20" fillId="4" borderId="2" xfId="0" applyFont="1" applyFill="1" applyBorder="1" applyAlignment="1">
      <alignment horizontal="center" vertical="top"/>
    </xf>
    <xf numFmtId="0" fontId="57" fillId="6" borderId="2" xfId="0" applyFont="1" applyFill="1" applyBorder="1" applyAlignment="1">
      <alignment horizontal="center" vertical="top"/>
    </xf>
    <xf numFmtId="0" fontId="24" fillId="6" borderId="2" xfId="0" applyFont="1" applyFill="1" applyBorder="1" applyAlignment="1">
      <alignment horizontal="center" vertical="top"/>
    </xf>
    <xf numFmtId="0" fontId="20" fillId="4" borderId="38" xfId="0" applyFont="1" applyFill="1" applyBorder="1" applyAlignment="1">
      <alignment horizontal="center" vertical="top"/>
    </xf>
    <xf numFmtId="0" fontId="51" fillId="6" borderId="2" xfId="0" applyFont="1" applyFill="1" applyBorder="1" applyAlignment="1">
      <alignment horizontal="center" vertical="top"/>
    </xf>
    <xf numFmtId="0" fontId="42" fillId="8" borderId="3" xfId="0" applyFont="1" applyFill="1" applyBorder="1" applyAlignment="1">
      <alignment horizontal="center" vertical="top"/>
    </xf>
    <xf numFmtId="0" fontId="41" fillId="8" borderId="3" xfId="0" applyFont="1" applyFill="1" applyBorder="1" applyAlignment="1">
      <alignment horizontal="left" vertical="top"/>
    </xf>
    <xf numFmtId="0" fontId="41" fillId="8" borderId="3" xfId="0" applyFont="1" applyFill="1" applyBorder="1" applyAlignment="1">
      <alignment horizontal="left" vertical="top" wrapText="1"/>
    </xf>
    <xf numFmtId="0" fontId="54" fillId="8" borderId="3" xfId="0" applyFont="1" applyFill="1" applyBorder="1" applyAlignment="1">
      <alignment horizontal="left" vertical="top" wrapText="1"/>
    </xf>
    <xf numFmtId="0" fontId="41" fillId="8" borderId="39" xfId="0" applyFont="1" applyFill="1" applyBorder="1" applyAlignment="1">
      <alignment horizontal="left" vertical="top" wrapText="1"/>
    </xf>
    <xf numFmtId="0" fontId="45" fillId="8" borderId="0" xfId="0" applyFont="1" applyFill="1"/>
    <xf numFmtId="0" fontId="46" fillId="8" borderId="0" xfId="0" applyFont="1" applyFill="1" applyAlignment="1">
      <alignment horizontal="left"/>
    </xf>
    <xf numFmtId="0" fontId="33" fillId="0" borderId="0" xfId="0" applyFont="1"/>
    <xf numFmtId="0" fontId="34" fillId="8" borderId="0" xfId="0" applyFont="1" applyFill="1" applyAlignment="1">
      <alignment horizontal="center" vertical="center"/>
    </xf>
    <xf numFmtId="0" fontId="40" fillId="7" borderId="0" xfId="0" applyFont="1" applyFill="1"/>
    <xf numFmtId="0" fontId="53" fillId="7" borderId="0" xfId="0" applyFont="1" applyFill="1" applyAlignment="1">
      <alignment horizontal="left" vertical="center" wrapText="1"/>
    </xf>
    <xf numFmtId="0" fontId="12" fillId="3" borderId="40" xfId="0" applyFont="1" applyFill="1" applyBorder="1"/>
    <xf numFmtId="0" fontId="71" fillId="3" borderId="40" xfId="0" applyFont="1" applyFill="1" applyBorder="1"/>
    <xf numFmtId="0" fontId="80" fillId="3" borderId="40" xfId="0" applyFont="1" applyFill="1" applyBorder="1" applyAlignment="1">
      <alignment horizontal="center" wrapText="1"/>
    </xf>
    <xf numFmtId="0" fontId="71" fillId="3" borderId="40" xfId="0" applyFont="1" applyFill="1" applyBorder="1" applyAlignment="1">
      <alignment horizontal="center" wrapText="1"/>
    </xf>
    <xf numFmtId="0" fontId="20" fillId="4" borderId="13" xfId="0" applyFont="1" applyFill="1" applyBorder="1" applyAlignment="1">
      <alignment horizontal="left" vertical="top"/>
    </xf>
    <xf numFmtId="0" fontId="20" fillId="3" borderId="13" xfId="0" applyFont="1" applyFill="1" applyBorder="1" applyAlignment="1">
      <alignment horizontal="center" vertical="top"/>
    </xf>
    <xf numFmtId="0" fontId="20" fillId="4" borderId="13" xfId="0" applyFont="1" applyFill="1" applyBorder="1" applyAlignment="1">
      <alignment horizontal="center" vertical="top"/>
    </xf>
    <xf numFmtId="0" fontId="57" fillId="7" borderId="13" xfId="0" applyFont="1" applyFill="1" applyBorder="1" applyAlignment="1">
      <alignment horizontal="center" vertical="top"/>
    </xf>
    <xf numFmtId="0" fontId="24" fillId="7" borderId="13" xfId="0" applyFont="1" applyFill="1" applyBorder="1" applyAlignment="1">
      <alignment horizontal="center" vertical="top"/>
    </xf>
    <xf numFmtId="0" fontId="20" fillId="4" borderId="41" xfId="0" applyFont="1" applyFill="1" applyBorder="1" applyAlignment="1">
      <alignment horizontal="center" vertical="top"/>
    </xf>
    <xf numFmtId="0" fontId="20" fillId="4" borderId="14" xfId="0" applyFont="1" applyFill="1" applyBorder="1" applyAlignment="1">
      <alignment horizontal="left" vertical="top"/>
    </xf>
    <xf numFmtId="0" fontId="20" fillId="3" borderId="14" xfId="0" applyFont="1" applyFill="1" applyBorder="1" applyAlignment="1">
      <alignment horizontal="center" vertical="top"/>
    </xf>
    <xf numFmtId="0" fontId="20" fillId="4" borderId="14" xfId="0" applyFont="1" applyFill="1" applyBorder="1" applyAlignment="1">
      <alignment horizontal="center" vertical="top"/>
    </xf>
    <xf numFmtId="0" fontId="57" fillId="7" borderId="14" xfId="0" applyFont="1" applyFill="1" applyBorder="1" applyAlignment="1">
      <alignment horizontal="center" vertical="top"/>
    </xf>
    <xf numFmtId="0" fontId="24" fillId="7" borderId="14" xfId="0" applyFont="1" applyFill="1" applyBorder="1" applyAlignment="1">
      <alignment horizontal="center" vertical="top"/>
    </xf>
    <xf numFmtId="0" fontId="20" fillId="4" borderId="42" xfId="0" applyFont="1" applyFill="1" applyBorder="1" applyAlignment="1">
      <alignment horizontal="center" vertical="top"/>
    </xf>
    <xf numFmtId="0" fontId="51" fillId="7" borderId="14" xfId="0" applyFont="1" applyFill="1" applyBorder="1" applyAlignment="1">
      <alignment horizontal="center" vertical="top"/>
    </xf>
    <xf numFmtId="0" fontId="42" fillId="8" borderId="15" xfId="0" applyFont="1" applyFill="1" applyBorder="1" applyAlignment="1">
      <alignment horizontal="center" vertical="top"/>
    </xf>
    <xf numFmtId="0" fontId="41" fillId="8" borderId="15" xfId="0" applyFont="1" applyFill="1" applyBorder="1" applyAlignment="1">
      <alignment horizontal="left" vertical="top"/>
    </xf>
    <xf numFmtId="0" fontId="41" fillId="8" borderId="15" xfId="0" applyFont="1" applyFill="1" applyBorder="1" applyAlignment="1">
      <alignment horizontal="left" vertical="top" wrapText="1"/>
    </xf>
    <xf numFmtId="0" fontId="54" fillId="8" borderId="15" xfId="0" applyFont="1" applyFill="1" applyBorder="1" applyAlignment="1">
      <alignment horizontal="left" vertical="top" wrapText="1"/>
    </xf>
    <xf numFmtId="0" fontId="41" fillId="8" borderId="43" xfId="0" applyFont="1" applyFill="1" applyBorder="1" applyAlignment="1">
      <alignment horizontal="left" vertical="top" wrapText="1"/>
    </xf>
    <xf numFmtId="0" fontId="47" fillId="8" borderId="0" xfId="0" applyFont="1" applyFill="1"/>
    <xf numFmtId="0" fontId="77" fillId="8" borderId="0" xfId="0" applyFont="1" applyFill="1" applyAlignment="1">
      <alignment horizontal="left"/>
    </xf>
    <xf numFmtId="0" fontId="78" fillId="13" borderId="0" xfId="0" applyFont="1" applyFill="1"/>
    <xf numFmtId="0" fontId="81" fillId="13" borderId="0" xfId="0" applyFont="1" applyFill="1"/>
    <xf numFmtId="0" fontId="78" fillId="13" borderId="0" xfId="0" applyFont="1" applyFill="1" applyAlignment="1">
      <alignment horizontal="left"/>
    </xf>
    <xf numFmtId="0" fontId="53" fillId="0" borderId="0" xfId="0" applyFont="1"/>
    <xf numFmtId="0" fontId="0" fillId="0" borderId="0" xfId="0" applyAlignment="1">
      <alignment horizontal="left"/>
    </xf>
    <xf numFmtId="0" fontId="60" fillId="2" borderId="0" xfId="0" applyFont="1" applyFill="1"/>
    <xf numFmtId="0" fontId="53" fillId="2" borderId="0" xfId="0" applyFont="1" applyFill="1"/>
    <xf numFmtId="0" fontId="51" fillId="0" borderId="0" xfId="0" applyFont="1"/>
    <xf numFmtId="0" fontId="61" fillId="0" borderId="0" xfId="0" applyFont="1"/>
    <xf numFmtId="0" fontId="24" fillId="0" borderId="0" xfId="0" applyFont="1"/>
    <xf numFmtId="0" fontId="24" fillId="3" borderId="11" xfId="0" applyFont="1" applyFill="1" applyBorder="1" applyAlignment="1">
      <alignment horizontal="right" vertical="top"/>
    </xf>
    <xf numFmtId="0" fontId="24" fillId="4" borderId="0" xfId="0" applyFont="1" applyFill="1"/>
    <xf numFmtId="0" fontId="62" fillId="3" borderId="24" xfId="0" applyFont="1" applyFill="1" applyBorder="1" applyAlignment="1">
      <alignment horizontal="right" vertical="top"/>
    </xf>
    <xf numFmtId="0" fontId="62" fillId="4" borderId="0" xfId="0" applyFont="1" applyFill="1"/>
    <xf numFmtId="0" fontId="62" fillId="3" borderId="0" xfId="0" applyFont="1" applyFill="1" applyAlignment="1">
      <alignment horizontal="right" vertical="top"/>
    </xf>
    <xf numFmtId="0" fontId="24" fillId="3" borderId="23" xfId="0" applyFont="1" applyFill="1" applyBorder="1" applyAlignment="1">
      <alignment horizontal="right" vertical="top"/>
    </xf>
    <xf numFmtId="0" fontId="62" fillId="3" borderId="23" xfId="0" applyFont="1" applyFill="1" applyBorder="1" applyAlignment="1">
      <alignment horizontal="right" vertical="top"/>
    </xf>
    <xf numFmtId="0" fontId="65" fillId="3" borderId="0" xfId="0" applyFont="1" applyFill="1" applyAlignment="1">
      <alignment horizontal="right" vertical="top"/>
    </xf>
    <xf numFmtId="0" fontId="62" fillId="3" borderId="11" xfId="0" applyFont="1" applyFill="1" applyBorder="1" applyAlignment="1">
      <alignment horizontal="right" vertical="top"/>
    </xf>
    <xf numFmtId="0" fontId="24" fillId="3" borderId="0" xfId="0" applyFont="1" applyFill="1" applyAlignment="1">
      <alignment horizontal="right" vertical="top"/>
    </xf>
    <xf numFmtId="0" fontId="24" fillId="3" borderId="24" xfId="0" applyFont="1" applyFill="1" applyBorder="1" applyAlignment="1">
      <alignment horizontal="right" vertical="top"/>
    </xf>
    <xf numFmtId="0" fontId="76" fillId="4" borderId="0" xfId="0" applyFont="1" applyFill="1"/>
    <xf numFmtId="0" fontId="64" fillId="3" borderId="0" xfId="0" applyFont="1" applyFill="1" applyAlignment="1">
      <alignment horizontal="right" vertical="top" wrapText="1"/>
    </xf>
    <xf numFmtId="0" fontId="58" fillId="0" borderId="0" xfId="0" applyFont="1"/>
    <xf numFmtId="0" fontId="80" fillId="0" borderId="40" xfId="0" applyFont="1" applyBorder="1"/>
    <xf numFmtId="0" fontId="79" fillId="0" borderId="4" xfId="0" applyFont="1" applyBorder="1"/>
    <xf numFmtId="0" fontId="0" fillId="4" borderId="46" xfId="0" applyFill="1" applyBorder="1" applyAlignment="1">
      <alignment horizontal="left" vertical="top"/>
    </xf>
    <xf numFmtId="0" fontId="0" fillId="4" borderId="48" xfId="0" applyFill="1" applyBorder="1" applyAlignment="1">
      <alignment horizontal="left" vertical="top"/>
    </xf>
    <xf numFmtId="0" fontId="67" fillId="0" borderId="6" xfId="0" applyFont="1" applyBorder="1"/>
    <xf numFmtId="0" fontId="18" fillId="4" borderId="50" xfId="0" applyFont="1" applyFill="1" applyBorder="1" applyAlignment="1" applyProtection="1">
      <alignment vertical="center"/>
      <protection locked="0"/>
    </xf>
    <xf numFmtId="0" fontId="18" fillId="4" borderId="0" xfId="0" applyFont="1" applyFill="1" applyAlignment="1" applyProtection="1">
      <alignment vertical="center"/>
      <protection locked="0"/>
    </xf>
    <xf numFmtId="0" fontId="59" fillId="3" borderId="10" xfId="0" applyFont="1" applyFill="1" applyBorder="1" applyAlignment="1" applyProtection="1">
      <alignment horizontal="center" vertical="top"/>
      <protection locked="0"/>
    </xf>
    <xf numFmtId="0" fontId="59" fillId="3" borderId="11" xfId="0" applyFont="1" applyFill="1" applyBorder="1" applyAlignment="1" applyProtection="1">
      <alignment horizontal="center" vertical="top"/>
      <protection locked="0"/>
    </xf>
    <xf numFmtId="0" fontId="59" fillId="3" borderId="24" xfId="0" applyFont="1" applyFill="1" applyBorder="1" applyAlignment="1" applyProtection="1">
      <alignment horizontal="center" vertical="top"/>
      <protection locked="0"/>
    </xf>
    <xf numFmtId="0" fontId="59" fillId="3" borderId="7" xfId="0" applyFont="1" applyFill="1" applyBorder="1" applyAlignment="1" applyProtection="1">
      <alignment horizontal="center" vertical="top"/>
      <protection locked="0"/>
    </xf>
    <xf numFmtId="0" fontId="59" fillId="3" borderId="8" xfId="0" applyFont="1" applyFill="1" applyBorder="1" applyAlignment="1" applyProtection="1">
      <alignment horizontal="center" vertical="top"/>
      <protection locked="0"/>
    </xf>
    <xf numFmtId="0" fontId="59" fillId="3" borderId="36" xfId="0" applyFont="1" applyFill="1" applyBorder="1" applyAlignment="1" applyProtection="1">
      <alignment horizontal="center" vertical="top"/>
      <protection locked="0"/>
    </xf>
    <xf numFmtId="0" fontId="59" fillId="3" borderId="2" xfId="0" applyFont="1" applyFill="1" applyBorder="1" applyAlignment="1" applyProtection="1">
      <alignment horizontal="center" vertical="top"/>
      <protection locked="0"/>
    </xf>
    <xf numFmtId="0" fontId="59" fillId="3" borderId="47" xfId="0" applyFont="1" applyFill="1" applyBorder="1" applyAlignment="1" applyProtection="1">
      <alignment horizontal="center" vertical="top"/>
      <protection locked="0"/>
    </xf>
    <xf numFmtId="0" fontId="59" fillId="3" borderId="49" xfId="0" applyFont="1" applyFill="1" applyBorder="1" applyAlignment="1" applyProtection="1">
      <alignment horizontal="center" vertical="top"/>
      <protection locked="0"/>
    </xf>
    <xf numFmtId="0" fontId="59" fillId="3" borderId="29" xfId="0" applyFont="1" applyFill="1" applyBorder="1" applyAlignment="1" applyProtection="1">
      <alignment horizontal="center" vertical="top"/>
      <protection locked="0"/>
    </xf>
    <xf numFmtId="0" fontId="59" fillId="3" borderId="5" xfId="0" applyFont="1" applyFill="1" applyBorder="1" applyAlignment="1" applyProtection="1">
      <alignment horizontal="center" vertical="top"/>
      <protection locked="0"/>
    </xf>
    <xf numFmtId="0" fontId="59" fillId="3" borderId="30" xfId="0" applyFont="1" applyFill="1" applyBorder="1" applyAlignment="1" applyProtection="1">
      <alignment horizontal="center" vertical="top"/>
      <protection locked="0"/>
    </xf>
    <xf numFmtId="0" fontId="59" fillId="3" borderId="13" xfId="0" applyFont="1" applyFill="1" applyBorder="1" applyAlignment="1" applyProtection="1">
      <alignment horizontal="center" vertical="top"/>
      <protection locked="0"/>
    </xf>
    <xf numFmtId="0" fontId="59" fillId="3" borderId="14" xfId="0" applyFont="1" applyFill="1" applyBorder="1" applyAlignment="1" applyProtection="1">
      <alignment horizontal="center" vertical="top"/>
      <protection locked="0"/>
    </xf>
    <xf numFmtId="0" fontId="59" fillId="3" borderId="31" xfId="0" applyFont="1" applyFill="1" applyBorder="1" applyAlignment="1" applyProtection="1">
      <alignment horizontal="center" vertical="top"/>
      <protection locked="0"/>
    </xf>
    <xf numFmtId="0" fontId="18" fillId="4" borderId="46" xfId="0" applyFont="1" applyFill="1" applyBorder="1" applyAlignment="1">
      <alignment horizontal="left" vertical="top" wrapText="1"/>
    </xf>
    <xf numFmtId="0" fontId="59" fillId="3" borderId="51" xfId="0" applyFont="1" applyFill="1" applyBorder="1" applyAlignment="1" applyProtection="1">
      <alignment horizontal="center" vertical="top"/>
      <protection locked="0"/>
    </xf>
    <xf numFmtId="0" fontId="18" fillId="4" borderId="48" xfId="0" applyFont="1" applyFill="1" applyBorder="1" applyAlignment="1">
      <alignment horizontal="left" vertical="top" wrapText="1"/>
    </xf>
    <xf numFmtId="0" fontId="0" fillId="4" borderId="50" xfId="0" applyFill="1" applyBorder="1" applyProtection="1">
      <protection locked="0"/>
    </xf>
    <xf numFmtId="0" fontId="0" fillId="4" borderId="0" xfId="0" applyFill="1" applyProtection="1">
      <protection locked="0"/>
    </xf>
    <xf numFmtId="0" fontId="9" fillId="3" borderId="0" xfId="0" applyFont="1" applyFill="1"/>
    <xf numFmtId="0" fontId="8" fillId="3" borderId="0" xfId="0" applyFont="1" applyFill="1"/>
    <xf numFmtId="0" fontId="18" fillId="3" borderId="1" xfId="0" applyFont="1" applyFill="1" applyBorder="1" applyAlignment="1">
      <alignment vertical="center"/>
    </xf>
    <xf numFmtId="0" fontId="18" fillId="3" borderId="0" xfId="0" applyFont="1" applyFill="1" applyAlignment="1">
      <alignment vertical="center"/>
    </xf>
    <xf numFmtId="0" fontId="24" fillId="3" borderId="0" xfId="0" applyFont="1" applyFill="1" applyAlignment="1" applyProtection="1">
      <alignment horizontal="right" vertical="top"/>
      <protection locked="0"/>
    </xf>
    <xf numFmtId="0" fontId="50" fillId="4" borderId="50" xfId="0" applyFont="1" applyFill="1" applyBorder="1" applyAlignment="1" applyProtection="1">
      <alignment horizontal="left" indent="1"/>
      <protection locked="0"/>
    </xf>
    <xf numFmtId="0" fontId="6" fillId="4" borderId="50" xfId="0" applyFont="1" applyFill="1" applyBorder="1" applyProtection="1">
      <protection locked="0"/>
    </xf>
    <xf numFmtId="0" fontId="50" fillId="4" borderId="1" xfId="0" applyFont="1" applyFill="1" applyBorder="1" applyProtection="1">
      <protection locked="0"/>
    </xf>
    <xf numFmtId="0" fontId="83" fillId="0" borderId="0" xfId="0" applyFont="1"/>
    <xf numFmtId="0" fontId="50" fillId="3" borderId="13" xfId="0" applyFont="1" applyFill="1" applyBorder="1" applyAlignment="1" applyProtection="1">
      <alignment horizontal="left" vertical="top" wrapText="1"/>
      <protection locked="0"/>
    </xf>
    <xf numFmtId="0" fontId="50" fillId="3" borderId="14" xfId="0" applyFont="1" applyFill="1" applyBorder="1" applyAlignment="1" applyProtection="1">
      <alignment horizontal="left" vertical="top" wrapText="1"/>
      <protection locked="0"/>
    </xf>
    <xf numFmtId="0" fontId="50" fillId="3" borderId="31" xfId="0" applyFont="1" applyFill="1" applyBorder="1" applyAlignment="1" applyProtection="1">
      <alignment horizontal="left" vertical="top" wrapText="1"/>
      <protection locked="0"/>
    </xf>
    <xf numFmtId="0" fontId="50" fillId="3" borderId="5" xfId="0" applyFont="1" applyFill="1" applyBorder="1" applyAlignment="1" applyProtection="1">
      <alignment horizontal="left" vertical="top" wrapText="1"/>
      <protection locked="0"/>
    </xf>
    <xf numFmtId="0" fontId="50" fillId="3" borderId="2" xfId="0" applyFont="1" applyFill="1" applyBorder="1" applyAlignment="1" applyProtection="1">
      <alignment horizontal="left" vertical="top" wrapText="1"/>
      <protection locked="0"/>
    </xf>
    <xf numFmtId="0" fontId="50" fillId="3" borderId="30" xfId="0" applyFont="1" applyFill="1" applyBorder="1" applyAlignment="1" applyProtection="1">
      <alignment horizontal="left" vertical="top" wrapText="1"/>
      <protection locked="0"/>
    </xf>
    <xf numFmtId="0" fontId="50" fillId="3" borderId="7" xfId="0" applyFont="1" applyFill="1" applyBorder="1" applyAlignment="1" applyProtection="1">
      <alignment horizontal="left" vertical="top" wrapText="1"/>
      <protection locked="0"/>
    </xf>
    <xf numFmtId="0" fontId="50" fillId="3" borderId="8" xfId="0" applyFont="1" applyFill="1" applyBorder="1" applyAlignment="1" applyProtection="1">
      <alignment horizontal="left" vertical="top" wrapText="1"/>
      <protection locked="0"/>
    </xf>
    <xf numFmtId="0" fontId="50" fillId="3" borderId="29" xfId="0" applyFont="1" applyFill="1" applyBorder="1" applyAlignment="1" applyProtection="1">
      <alignment horizontal="left" vertical="top" wrapText="1"/>
      <protection locked="0"/>
    </xf>
    <xf numFmtId="0" fontId="50" fillId="3" borderId="10" xfId="0" applyFont="1" applyFill="1" applyBorder="1" applyAlignment="1" applyProtection="1">
      <alignment horizontal="left" vertical="top" wrapText="1"/>
      <protection locked="0"/>
    </xf>
    <xf numFmtId="0" fontId="50" fillId="3" borderId="11" xfId="0" applyFont="1" applyFill="1" applyBorder="1" applyAlignment="1" applyProtection="1">
      <alignment horizontal="left" vertical="top" wrapText="1"/>
      <protection locked="0"/>
    </xf>
    <xf numFmtId="0" fontId="50" fillId="3" borderId="24" xfId="0" applyFont="1" applyFill="1" applyBorder="1" applyAlignment="1" applyProtection="1">
      <alignment horizontal="left" vertical="top" wrapText="1"/>
      <protection locked="0"/>
    </xf>
    <xf numFmtId="0" fontId="84" fillId="13" borderId="0" xfId="0" applyFont="1" applyFill="1"/>
    <xf numFmtId="0" fontId="67" fillId="3" borderId="0" xfId="0" applyFont="1" applyFill="1"/>
    <xf numFmtId="0" fontId="14" fillId="3" borderId="4" xfId="0" applyFont="1" applyFill="1" applyBorder="1"/>
    <xf numFmtId="0" fontId="50" fillId="3" borderId="0" xfId="0" applyFont="1" applyFill="1" applyAlignment="1">
      <alignment horizontal="left" vertical="center" wrapText="1"/>
    </xf>
    <xf numFmtId="0" fontId="85" fillId="3" borderId="0" xfId="0" applyFont="1" applyFill="1" applyAlignment="1">
      <alignment horizontal="left" vertical="center" wrapText="1"/>
    </xf>
    <xf numFmtId="0" fontId="2" fillId="3" borderId="0" xfId="0" applyFont="1" applyFill="1"/>
    <xf numFmtId="0" fontId="50" fillId="3" borderId="0" xfId="0" applyFont="1" applyFill="1" applyAlignment="1">
      <alignment horizontal="right"/>
    </xf>
    <xf numFmtId="0" fontId="86" fillId="8" borderId="0" xfId="0" applyFont="1" applyFill="1"/>
    <xf numFmtId="0" fontId="6" fillId="3" borderId="7" xfId="0" applyFont="1" applyFill="1" applyBorder="1" applyAlignment="1" applyProtection="1">
      <alignment horizontal="left" vertical="top" wrapText="1"/>
      <protection locked="0"/>
    </xf>
    <xf numFmtId="0" fontId="6" fillId="3" borderId="8" xfId="0" applyFont="1" applyFill="1" applyBorder="1" applyAlignment="1" applyProtection="1">
      <alignment horizontal="left" vertical="top" wrapText="1"/>
      <protection locked="0"/>
    </xf>
    <xf numFmtId="0" fontId="6" fillId="3" borderId="29" xfId="0" applyFont="1" applyFill="1" applyBorder="1" applyAlignment="1" applyProtection="1">
      <alignment horizontal="left" vertical="top" wrapText="1"/>
      <protection locked="0"/>
    </xf>
    <xf numFmtId="0" fontId="6" fillId="3" borderId="5" xfId="0" applyFont="1" applyFill="1" applyBorder="1" applyAlignment="1" applyProtection="1">
      <alignment horizontal="left" vertical="top" wrapText="1"/>
      <protection locked="0"/>
    </xf>
    <xf numFmtId="0" fontId="6" fillId="3" borderId="2" xfId="0" applyFont="1" applyFill="1" applyBorder="1" applyAlignment="1" applyProtection="1">
      <alignment horizontal="left" vertical="top" wrapText="1"/>
      <protection locked="0"/>
    </xf>
    <xf numFmtId="0" fontId="6" fillId="3" borderId="30" xfId="0" applyFont="1" applyFill="1" applyBorder="1" applyAlignment="1" applyProtection="1">
      <alignment horizontal="left" vertical="top" wrapText="1"/>
      <protection locked="0"/>
    </xf>
    <xf numFmtId="0" fontId="6" fillId="3" borderId="13" xfId="0" applyFont="1" applyFill="1" applyBorder="1" applyAlignment="1" applyProtection="1">
      <alignment horizontal="left" vertical="top" wrapText="1"/>
      <protection locked="0"/>
    </xf>
    <xf numFmtId="0" fontId="6" fillId="3" borderId="14" xfId="0" applyFont="1" applyFill="1" applyBorder="1" applyAlignment="1" applyProtection="1">
      <alignment horizontal="left" vertical="top" wrapText="1"/>
      <protection locked="0"/>
    </xf>
    <xf numFmtId="0" fontId="6" fillId="3" borderId="31" xfId="0" applyFont="1" applyFill="1" applyBorder="1" applyAlignment="1" applyProtection="1">
      <alignment horizontal="left" vertical="top" wrapText="1"/>
      <protection locked="0"/>
    </xf>
    <xf numFmtId="0" fontId="20" fillId="3" borderId="31" xfId="0" applyFont="1" applyFill="1" applyBorder="1" applyAlignment="1" applyProtection="1">
      <alignment horizontal="center" vertical="top"/>
      <protection locked="0"/>
    </xf>
    <xf numFmtId="0" fontId="59" fillId="3" borderId="0" xfId="0" applyFont="1" applyFill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90" fillId="0" borderId="0" xfId="0" applyFont="1" applyAlignment="1">
      <alignment horizontal="center" vertical="center" wrapText="1"/>
    </xf>
    <xf numFmtId="0" fontId="79" fillId="3" borderId="0" xfId="0" applyFont="1" applyFill="1" applyAlignment="1">
      <alignment horizontal="center"/>
    </xf>
    <xf numFmtId="0" fontId="80" fillId="3" borderId="0" xfId="0" applyFont="1" applyFill="1" applyAlignment="1">
      <alignment horizontal="left"/>
    </xf>
    <xf numFmtId="0" fontId="58" fillId="3" borderId="0" xfId="0" applyFont="1" applyFill="1" applyAlignment="1">
      <alignment horizontal="center"/>
    </xf>
    <xf numFmtId="0" fontId="67" fillId="3" borderId="0" xfId="0" applyFont="1" applyFill="1" applyAlignment="1">
      <alignment horizontal="left"/>
    </xf>
    <xf numFmtId="0" fontId="69" fillId="0" borderId="0" xfId="0" applyFont="1" applyAlignment="1">
      <alignment horizontal="center" vertical="center" wrapText="1"/>
    </xf>
    <xf numFmtId="0" fontId="70" fillId="0" borderId="4" xfId="0" applyFont="1" applyBorder="1"/>
    <xf numFmtId="0" fontId="68" fillId="3" borderId="0" xfId="0" applyFont="1" applyFill="1" applyAlignment="1">
      <alignment horizontal="center" wrapText="1"/>
    </xf>
    <xf numFmtId="0" fontId="79" fillId="3" borderId="0" xfId="0" applyFont="1" applyFill="1" applyAlignment="1">
      <alignment horizontal="center" wrapText="1"/>
    </xf>
    <xf numFmtId="0" fontId="80" fillId="3" borderId="0" xfId="0" applyFont="1" applyFill="1" applyAlignment="1">
      <alignment horizontal="center" wrapText="1"/>
    </xf>
    <xf numFmtId="0" fontId="58" fillId="3" borderId="0" xfId="0" applyFont="1" applyFill="1" applyAlignment="1">
      <alignment horizontal="center" wrapText="1"/>
    </xf>
    <xf numFmtId="0" fontId="68" fillId="3" borderId="0" xfId="0" applyFont="1" applyFill="1" applyAlignment="1">
      <alignment horizontal="left" wrapText="1"/>
    </xf>
    <xf numFmtId="0" fontId="66" fillId="7" borderId="40" xfId="0" applyFont="1" applyFill="1" applyBorder="1"/>
    <xf numFmtId="0" fontId="24" fillId="0" borderId="11" xfId="0" applyFont="1" applyBorder="1" applyAlignment="1">
      <alignment horizontal="right" vertical="top"/>
    </xf>
    <xf numFmtId="0" fontId="58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67" fillId="3" borderId="0" xfId="0" applyFont="1" applyFill="1" applyAlignment="1">
      <alignment horizontal="left"/>
    </xf>
    <xf numFmtId="0" fontId="87" fillId="3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15" fillId="3" borderId="0" xfId="0" applyFont="1" applyFill="1" applyAlignment="1">
      <alignment horizontal="left" wrapText="1"/>
    </xf>
    <xf numFmtId="0" fontId="15" fillId="3" borderId="6" xfId="0" applyFont="1" applyFill="1" applyBorder="1" applyAlignment="1">
      <alignment horizontal="left" wrapText="1"/>
    </xf>
    <xf numFmtId="0" fontId="16" fillId="3" borderId="0" xfId="0" applyFont="1" applyFill="1" applyAlignment="1">
      <alignment horizontal="left" wrapText="1"/>
    </xf>
    <xf numFmtId="0" fontId="16" fillId="3" borderId="6" xfId="0" applyFont="1" applyFill="1" applyBorder="1" applyAlignment="1">
      <alignment horizontal="left" wrapText="1"/>
    </xf>
    <xf numFmtId="0" fontId="17" fillId="3" borderId="0" xfId="0" applyFont="1" applyFill="1" applyAlignment="1" applyProtection="1">
      <alignment horizontal="left"/>
      <protection locked="0"/>
    </xf>
    <xf numFmtId="0" fontId="4" fillId="5" borderId="0" xfId="0" applyFont="1" applyFill="1" applyAlignment="1">
      <alignment vertical="center" wrapText="1"/>
    </xf>
    <xf numFmtId="0" fontId="50" fillId="3" borderId="0" xfId="0" applyFont="1" applyFill="1" applyAlignment="1" applyProtection="1">
      <alignment horizontal="left" wrapText="1"/>
      <protection locked="0"/>
    </xf>
    <xf numFmtId="0" fontId="79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4" fillId="7" borderId="0" xfId="0" applyFont="1" applyFill="1" applyAlignment="1">
      <alignment vertical="center" wrapText="1"/>
    </xf>
    <xf numFmtId="0" fontId="80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0" fontId="4" fillId="6" borderId="0" xfId="0" applyFont="1" applyFill="1" applyAlignment="1">
      <alignment vertical="center" wrapText="1"/>
    </xf>
    <xf numFmtId="0" fontId="14" fillId="3" borderId="0" xfId="0" applyFont="1" applyFill="1" applyAlignment="1">
      <alignment horizontal="left" wrapText="1"/>
    </xf>
    <xf numFmtId="0" fontId="14" fillId="3" borderId="4" xfId="0" applyFont="1" applyFill="1" applyBorder="1" applyAlignment="1">
      <alignment horizontal="left" wrapText="1"/>
    </xf>
    <xf numFmtId="0" fontId="13" fillId="3" borderId="0" xfId="0" applyFont="1" applyFill="1" applyAlignment="1">
      <alignment horizontal="left" wrapText="1"/>
    </xf>
    <xf numFmtId="0" fontId="13" fillId="3" borderId="6" xfId="0" applyFont="1" applyFill="1" applyBorder="1" applyAlignment="1">
      <alignment horizontal="left" wrapText="1"/>
    </xf>
    <xf numFmtId="0" fontId="6" fillId="3" borderId="0" xfId="0" applyFont="1" applyFill="1" applyAlignment="1">
      <alignment horizontal="center" vertical="center" wrapText="1"/>
    </xf>
    <xf numFmtId="0" fontId="53" fillId="2" borderId="0" xfId="0" applyFont="1" applyFill="1" applyAlignment="1">
      <alignment horizontal="center" vertical="center" textRotation="90" wrapText="1"/>
    </xf>
    <xf numFmtId="0" fontId="53" fillId="2" borderId="22" xfId="0" applyFont="1" applyFill="1" applyBorder="1" applyAlignment="1">
      <alignment horizontal="center" vertical="center" textRotation="90" wrapText="1"/>
    </xf>
    <xf numFmtId="0" fontId="38" fillId="9" borderId="0" xfId="0" applyFont="1" applyFill="1" applyAlignment="1">
      <alignment vertical="center" wrapText="1"/>
    </xf>
    <xf numFmtId="0" fontId="40" fillId="0" borderId="0" xfId="0" applyFont="1"/>
    <xf numFmtId="0" fontId="69" fillId="0" borderId="0" xfId="0" applyFont="1" applyAlignment="1">
      <alignment horizontal="center" vertical="center" wrapText="1"/>
    </xf>
    <xf numFmtId="0" fontId="50" fillId="3" borderId="0" xfId="0" applyFont="1" applyFill="1" applyAlignment="1">
      <alignment horizontal="center" vertical="center" wrapText="1"/>
    </xf>
    <xf numFmtId="0" fontId="79" fillId="3" borderId="0" xfId="0" applyFont="1" applyFill="1" applyAlignment="1">
      <alignment horizontal="center" wrapText="1"/>
    </xf>
    <xf numFmtId="0" fontId="79" fillId="3" borderId="32" xfId="0" applyFont="1" applyFill="1" applyBorder="1" applyAlignment="1">
      <alignment horizontal="center" wrapText="1"/>
    </xf>
    <xf numFmtId="0" fontId="38" fillId="10" borderId="0" xfId="0" applyFont="1" applyFill="1" applyAlignment="1">
      <alignment horizontal="left" vertical="center" wrapText="1"/>
    </xf>
    <xf numFmtId="0" fontId="40" fillId="5" borderId="0" xfId="0" applyFont="1" applyFill="1"/>
    <xf numFmtId="0" fontId="69" fillId="0" borderId="24" xfId="0" applyFont="1" applyBorder="1" applyAlignment="1">
      <alignment horizontal="center" vertical="center" wrapText="1"/>
    </xf>
    <xf numFmtId="0" fontId="68" fillId="3" borderId="0" xfId="0" applyFont="1" applyFill="1" applyAlignment="1">
      <alignment horizontal="center" wrapText="1"/>
    </xf>
    <xf numFmtId="0" fontId="68" fillId="3" borderId="6" xfId="0" applyFont="1" applyFill="1" applyBorder="1" applyAlignment="1">
      <alignment horizontal="center" wrapText="1"/>
    </xf>
    <xf numFmtId="0" fontId="53" fillId="5" borderId="0" xfId="0" applyFont="1" applyFill="1" applyAlignment="1">
      <alignment horizontal="center" vertical="center" textRotation="90" wrapText="1"/>
    </xf>
    <xf numFmtId="0" fontId="53" fillId="6" borderId="0" xfId="0" applyFont="1" applyFill="1" applyAlignment="1">
      <alignment horizontal="center" vertical="center" textRotation="90" wrapText="1"/>
    </xf>
    <xf numFmtId="0" fontId="79" fillId="3" borderId="4" xfId="0" applyFont="1" applyFill="1" applyBorder="1" applyAlignment="1">
      <alignment horizontal="center" wrapText="1"/>
    </xf>
    <xf numFmtId="0" fontId="6" fillId="3" borderId="26" xfId="0" applyFont="1" applyFill="1" applyBorder="1" applyAlignment="1">
      <alignment horizontal="center" vertical="center" wrapText="1"/>
    </xf>
    <xf numFmtId="0" fontId="80" fillId="3" borderId="0" xfId="0" applyFont="1" applyFill="1" applyAlignment="1">
      <alignment horizontal="center" wrapText="1"/>
    </xf>
    <xf numFmtId="0" fontId="80" fillId="3" borderId="40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5" fillId="11" borderId="0" xfId="0" applyFont="1" applyFill="1" applyAlignment="1">
      <alignment horizontal="left" vertical="center" wrapText="1"/>
    </xf>
    <xf numFmtId="0" fontId="38" fillId="11" borderId="0" xfId="0" applyFont="1" applyFill="1" applyAlignment="1">
      <alignment horizontal="left" vertical="center" wrapText="1"/>
    </xf>
    <xf numFmtId="0" fontId="40" fillId="6" borderId="0" xfId="0" applyFont="1" applyFill="1"/>
    <xf numFmtId="0" fontId="53" fillId="7" borderId="0" xfId="0" applyFont="1" applyFill="1" applyAlignment="1">
      <alignment horizontal="center" vertical="center" textRotation="90" wrapText="1"/>
    </xf>
    <xf numFmtId="0" fontId="5" fillId="12" borderId="0" xfId="0" applyFont="1" applyFill="1" applyAlignment="1">
      <alignment horizontal="left" vertical="center" wrapText="1"/>
    </xf>
    <xf numFmtId="0" fontId="38" fillId="12" borderId="0" xfId="0" applyFont="1" applyFill="1" applyAlignment="1">
      <alignment horizontal="left" vertical="center" wrapText="1"/>
    </xf>
    <xf numFmtId="0" fontId="40" fillId="7" borderId="0" xfId="0" applyFont="1" applyFill="1"/>
    <xf numFmtId="0" fontId="58" fillId="3" borderId="32" xfId="0" applyFont="1" applyFill="1" applyBorder="1" applyAlignment="1">
      <alignment horizontal="center" wrapText="1"/>
    </xf>
    <xf numFmtId="0" fontId="58" fillId="3" borderId="33" xfId="0" applyFont="1" applyFill="1" applyBorder="1" applyAlignment="1">
      <alignment horizontal="center" wrapText="1"/>
    </xf>
    <xf numFmtId="0" fontId="58" fillId="3" borderId="0" xfId="0" applyFont="1" applyFill="1" applyAlignment="1">
      <alignment horizontal="center" wrapText="1"/>
    </xf>
    <xf numFmtId="0" fontId="58" fillId="3" borderId="22" xfId="0" applyFont="1" applyFill="1" applyBorder="1" applyAlignment="1">
      <alignment horizontal="center" wrapText="1"/>
    </xf>
    <xf numFmtId="0" fontId="80" fillId="3" borderId="32" xfId="0" applyFont="1" applyFill="1" applyBorder="1" applyAlignment="1">
      <alignment horizontal="center" wrapText="1"/>
    </xf>
    <xf numFmtId="0" fontId="27" fillId="3" borderId="0" xfId="0" applyFont="1" applyFill="1" applyAlignment="1">
      <alignment horizontal="justify" vertical="top" wrapText="1"/>
    </xf>
    <xf numFmtId="0" fontId="1" fillId="4" borderId="50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38">
    <dxf>
      <font>
        <color rgb="FF0070C0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rgb="FF0070C0"/>
      </font>
    </dxf>
  </dxfs>
  <tableStyles count="0" defaultTableStyle="TableStyleMedium2" defaultPivotStyle="PivotStyleLight16"/>
  <colors>
    <mruColors>
      <color rgb="FFFF7300"/>
      <color rgb="FFDE2E6B"/>
      <color rgb="FF009051"/>
      <color rgb="FF009193"/>
      <color rgb="FF011893"/>
      <color rgb="FFFF5252"/>
      <color rgb="FFFF9300"/>
      <color rgb="FFE82E38"/>
      <color rgb="FF92D050"/>
      <color rgb="FFFB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306218865498935E-2"/>
          <c:y val="7.7306733167082295E-2"/>
          <c:w val="0.58142837859553265"/>
          <c:h val="0.888091974787440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5">
                      <a:shade val="58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shade val="58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shade val="58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58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91E-4C97-B612-1BA8FA2DEBE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hade val="86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shade val="86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shade val="86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86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91E-4C97-B612-1BA8FA2DEBE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tint val="86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tint val="86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tint val="86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tint val="86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AFD-4947-9AAC-DBBA211633A8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5">
                      <a:tint val="58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tint val="58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tint val="58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tint val="58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91E-4C97-B612-1BA8FA2DEB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 Síntese'!$E$4:$E$7</c:f>
              <c:strCache>
                <c:ptCount val="4"/>
                <c:pt idx="0">
                  <c:v>A. Currículo literacias e aprendizagem </c:v>
                </c:pt>
                <c:pt idx="1">
                  <c:v>B. Leitura e literacia </c:v>
                </c:pt>
                <c:pt idx="2">
                  <c:v>C. Projetos e parcerias </c:v>
                </c:pt>
                <c:pt idx="3">
                  <c:v>D. Gestão da biblioteca escolar </c:v>
                </c:pt>
              </c:strCache>
            </c:strRef>
          </c:cat>
          <c:val>
            <c:numRef>
              <c:f>'3. Síntese'!$F$4:$F$7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1E-4C97-B612-1BA8FA2DE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306218865498935E-2"/>
          <c:y val="7.7306733167082295E-2"/>
          <c:w val="0.58142837859553265"/>
          <c:h val="0.8880919747874408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5">
                      <a:shade val="86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shade val="86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shade val="86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86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7F-4D7D-8F86-1DFE1BAAF155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86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tint val="86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tint val="86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tint val="86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7F-4D7D-8F86-1DFE1BAAF155}"/>
              </c:ext>
            </c:extLst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8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tint val="58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tint val="58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tint val="58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C7F-4D7D-8F86-1DFE1BAAF1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'3. Síntese'!$E$11:$E$20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'3. Síntese'!$F$11:$F$20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7F-4D7D-8F86-1DFE1BAAF1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04362752"/>
        <c:axId val="104368160"/>
      </c:barChart>
      <c:catAx>
        <c:axId val="1043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04368160"/>
        <c:crosses val="autoZero"/>
        <c:auto val="1"/>
        <c:lblAlgn val="ctr"/>
        <c:lblOffset val="100"/>
        <c:noMultiLvlLbl val="0"/>
      </c:catAx>
      <c:valAx>
        <c:axId val="10436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04362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306218865498935E-2"/>
          <c:y val="7.7306733167082295E-2"/>
          <c:w val="0.58142837859553265"/>
          <c:h val="0.888091974787440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5">
                      <a:shade val="58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shade val="58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shade val="58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58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62-433B-9DCD-FCD28FA1427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hade val="86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shade val="86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shade val="86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86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62-433B-9DCD-FCD28FA1427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tint val="86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tint val="86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tint val="86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tint val="86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62-433B-9DCD-FCD28FA1427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5">
                      <a:tint val="58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tint val="58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tint val="58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tint val="58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62-433B-9DCD-FCD28FA142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 Síntese'!$E$4:$E$7</c:f>
              <c:strCache>
                <c:ptCount val="4"/>
                <c:pt idx="0">
                  <c:v>A. Currículo literacias e aprendizagem </c:v>
                </c:pt>
                <c:pt idx="1">
                  <c:v>B. Leitura e literacia </c:v>
                </c:pt>
                <c:pt idx="2">
                  <c:v>C. Projetos e parcerias </c:v>
                </c:pt>
                <c:pt idx="3">
                  <c:v>D. Gestão da biblioteca escolar </c:v>
                </c:pt>
              </c:strCache>
            </c:strRef>
          </c:cat>
          <c:val>
            <c:numRef>
              <c:f>'3. Síntese'!$F$4:$F$7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62-433B-9DCD-FCD28FA14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306218865498935E-2"/>
          <c:y val="7.7306733167082295E-2"/>
          <c:w val="0.58142837859553265"/>
          <c:h val="0.888091974787440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 Síntese'!$E$34</c:f>
              <c:strCache>
                <c:ptCount val="1"/>
                <c:pt idx="0">
                  <c:v>Alunos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8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58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58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58000"/>
                  <a:shade val="95000"/>
                </a:schemeClr>
              </a:solidFill>
              <a:round/>
            </a:ln>
            <a:effectLst/>
          </c:spPr>
          <c:invertIfNegative val="0"/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86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tint val="86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tint val="86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tint val="86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0E-4A45-9268-F561C5F6DB0F}"/>
              </c:ext>
            </c:extLst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8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tint val="58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tint val="58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tint val="58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20E-4A45-9268-F561C5F6DB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 Síntese'!$F$34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0E-4A45-9268-F561C5F6DB0F}"/>
            </c:ext>
          </c:extLst>
        </c:ser>
        <c:ser>
          <c:idx val="1"/>
          <c:order val="1"/>
          <c:tx>
            <c:strRef>
              <c:f>'3. Síntese'!$E$35</c:f>
              <c:strCache>
                <c:ptCount val="1"/>
                <c:pt idx="0">
                  <c:v>Docentes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8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8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8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8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 Síntese'!$F$35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0E-4A45-9268-F561C5F6DB0F}"/>
            </c:ext>
          </c:extLst>
        </c:ser>
        <c:ser>
          <c:idx val="2"/>
          <c:order val="2"/>
          <c:tx>
            <c:strRef>
              <c:f>'3. Síntese'!$E$36</c:f>
              <c:strCache>
                <c:ptCount val="1"/>
                <c:pt idx="0">
                  <c:v>Pais e encarregados de educação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8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tint val="8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tint val="8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tint val="8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 Síntese'!$F$36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0E-4A45-9268-F561C5F6DB0F}"/>
            </c:ext>
          </c:extLst>
        </c:ser>
        <c:ser>
          <c:idx val="3"/>
          <c:order val="3"/>
          <c:tx>
            <c:strRef>
              <c:f>'3. Síntese'!$E$37</c:f>
              <c:strCache>
                <c:ptCount val="1"/>
                <c:pt idx="0">
                  <c:v>Outros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8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tint val="58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tint val="58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tint val="58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 Síntese'!$F$37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20E-4A45-9268-F561C5F6DB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04362752"/>
        <c:axId val="104368160"/>
      </c:barChart>
      <c:catAx>
        <c:axId val="10436275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04368160"/>
        <c:crosses val="autoZero"/>
        <c:auto val="1"/>
        <c:lblAlgn val="ctr"/>
        <c:lblOffset val="100"/>
        <c:noMultiLvlLbl val="0"/>
      </c:catAx>
      <c:valAx>
        <c:axId val="10436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04362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654050</xdr:colOff>
      <xdr:row>3</xdr:row>
      <xdr:rowOff>12700</xdr:rowOff>
    </xdr:from>
    <xdr:to>
      <xdr:col>12</xdr:col>
      <xdr:colOff>355600</xdr:colOff>
      <xdr:row>28</xdr:row>
      <xdr:rowOff>25400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C9D0839-201C-B9E1-5CC6-656A04272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</xdr:row>
      <xdr:rowOff>0</xdr:rowOff>
    </xdr:from>
    <xdr:to>
      <xdr:col>25</xdr:col>
      <xdr:colOff>374650</xdr:colOff>
      <xdr:row>28</xdr:row>
      <xdr:rowOff>12700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A6320E3-775B-4EB3-A634-14AFC41E6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654050</xdr:colOff>
      <xdr:row>3</xdr:row>
      <xdr:rowOff>12700</xdr:rowOff>
    </xdr:from>
    <xdr:to>
      <xdr:col>38</xdr:col>
      <xdr:colOff>355600</xdr:colOff>
      <xdr:row>28</xdr:row>
      <xdr:rowOff>25400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26D3E93-840B-42C7-A05C-104E1AF50C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40</xdr:col>
      <xdr:colOff>0</xdr:colOff>
      <xdr:row>3</xdr:row>
      <xdr:rowOff>0</xdr:rowOff>
    </xdr:from>
    <xdr:to>
      <xdr:col>51</xdr:col>
      <xdr:colOff>374650</xdr:colOff>
      <xdr:row>28</xdr:row>
      <xdr:rowOff>12700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4A7F417-2FB0-4030-87AA-5D259D580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</xdr:colOff>
      <xdr:row>0</xdr:row>
      <xdr:rowOff>192314</xdr:rowOff>
    </xdr:from>
    <xdr:to>
      <xdr:col>3</xdr:col>
      <xdr:colOff>104214</xdr:colOff>
      <xdr:row>2</xdr:row>
      <xdr:rowOff>41542</xdr:rowOff>
    </xdr:to>
    <xdr:sp macro="" textlink="">
      <xdr:nvSpPr>
        <xdr:cNvPr id="3" name="Retângulo Arredondad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52714" y="192314"/>
          <a:ext cx="1728000" cy="255628"/>
        </a:xfrm>
        <a:prstGeom prst="roundRect">
          <a:avLst/>
        </a:prstGeom>
        <a:solidFill>
          <a:schemeClr val="bg1"/>
        </a:solidFill>
        <a:ln w="3175" cap="flat" cmpd="sng" algn="ctr">
          <a:solidFill>
            <a:srgbClr val="FF5252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PT" sz="1200">
              <a:solidFill>
                <a:srgbClr val="FF5252"/>
              </a:solidFill>
            </a:rPr>
            <a:t>Plano</a:t>
          </a:r>
          <a:r>
            <a:rPr lang="pt-PT" sz="1200" baseline="0">
              <a:solidFill>
                <a:srgbClr val="FF5252"/>
              </a:solidFill>
            </a:rPr>
            <a:t> anual de atividades</a:t>
          </a:r>
          <a:endParaRPr lang="pt-PT" sz="1200" b="1">
            <a:solidFill>
              <a:srgbClr val="FF5252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mailto:Media@&#231;&#227;o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C12B3-F8B1-9741-898C-D33FE2BB69AB}">
  <sheetPr codeName="Folha1">
    <tabColor rgb="FFC00000"/>
    <pageSetUpPr fitToPage="1"/>
  </sheetPr>
  <dimension ref="B2:AB138"/>
  <sheetViews>
    <sheetView tabSelected="1" zoomScale="98" zoomScaleNormal="98" workbookViewId="0">
      <selection activeCell="D10" sqref="D10"/>
    </sheetView>
  </sheetViews>
  <sheetFormatPr defaultColWidth="10.796875" defaultRowHeight="19.95" customHeight="1"/>
  <cols>
    <col min="1" max="1" width="5" style="1" customWidth="1"/>
    <col min="2" max="3" width="25.796875" style="1" customWidth="1"/>
    <col min="4" max="5" width="3.19921875" style="1" customWidth="1"/>
    <col min="6" max="7" width="18.59765625" style="1" customWidth="1"/>
    <col min="8" max="8" width="13.3984375" style="1" customWidth="1"/>
    <col min="9" max="17" width="1.69921875" style="1" customWidth="1"/>
    <col min="18" max="18" width="2.09765625" style="1" customWidth="1"/>
    <col min="19" max="19" width="14.59765625" style="1" customWidth="1"/>
    <col min="20" max="20" width="15.796875" style="1" customWidth="1"/>
    <col min="21" max="27" width="2.09765625" style="1" customWidth="1"/>
    <col min="28" max="16384" width="10.796875" style="1"/>
  </cols>
  <sheetData>
    <row r="2" spans="2:28" ht="19.95" customHeight="1">
      <c r="B2" s="253" t="s">
        <v>14</v>
      </c>
    </row>
    <row r="3" spans="2:28" ht="18" customHeight="1">
      <c r="B3" s="254" t="s">
        <v>13</v>
      </c>
    </row>
    <row r="4" spans="2:28" ht="15.6">
      <c r="B4" s="254" t="s">
        <v>180</v>
      </c>
      <c r="C4" s="255"/>
      <c r="D4" s="364"/>
      <c r="E4" s="231"/>
      <c r="F4" s="231"/>
      <c r="G4" s="251"/>
      <c r="H4" s="251"/>
    </row>
    <row r="5" spans="2:28" ht="15.6">
      <c r="B5" s="254" t="s">
        <v>12</v>
      </c>
      <c r="C5" s="256"/>
      <c r="D5" s="232"/>
      <c r="E5" s="232"/>
      <c r="F5" s="232"/>
      <c r="G5" s="252"/>
      <c r="H5" s="252"/>
      <c r="T5" s="29"/>
      <c r="U5" s="29"/>
      <c r="V5" s="29"/>
      <c r="W5" s="29"/>
      <c r="X5" s="29"/>
      <c r="Y5" s="29"/>
      <c r="Z5" s="29"/>
      <c r="AA5" s="29"/>
    </row>
    <row r="6" spans="2:28" ht="19.95" customHeight="1">
      <c r="B6" s="254"/>
    </row>
    <row r="7" spans="2:28" ht="19.95" customHeight="1">
      <c r="B7" s="312" t="s">
        <v>9</v>
      </c>
      <c r="C7" s="312"/>
      <c r="D7" s="312"/>
      <c r="E7" s="312"/>
      <c r="F7" s="312"/>
      <c r="G7" s="312"/>
      <c r="H7" s="312"/>
      <c r="I7" s="312"/>
      <c r="J7" s="312"/>
      <c r="K7" s="312"/>
      <c r="L7" s="312"/>
      <c r="M7" s="312"/>
      <c r="N7" s="312"/>
      <c r="O7" s="312"/>
      <c r="P7" s="312"/>
      <c r="Q7" s="312"/>
      <c r="R7" s="312"/>
      <c r="S7" s="312"/>
      <c r="T7" s="312"/>
      <c r="U7" s="312"/>
      <c r="V7" s="312"/>
      <c r="W7" s="312"/>
      <c r="X7" s="312"/>
      <c r="Y7" s="312"/>
      <c r="Z7" s="312"/>
      <c r="AA7" s="312"/>
    </row>
    <row r="8" spans="2:28" ht="19.8" customHeight="1">
      <c r="B8" s="30"/>
      <c r="C8" s="31"/>
      <c r="D8" s="31"/>
      <c r="E8" s="31"/>
      <c r="F8" s="315" t="s">
        <v>184</v>
      </c>
      <c r="H8" s="32"/>
      <c r="I8" s="308" t="s">
        <v>20</v>
      </c>
      <c r="J8" s="308"/>
      <c r="K8" s="308"/>
      <c r="L8" s="308"/>
      <c r="M8" s="308"/>
      <c r="N8" s="308"/>
      <c r="O8" s="308"/>
      <c r="P8" s="297"/>
      <c r="Q8" s="297"/>
      <c r="R8" s="297"/>
      <c r="U8" s="309" t="s">
        <v>179</v>
      </c>
      <c r="V8" s="309"/>
      <c r="W8" s="309"/>
      <c r="X8" s="309"/>
      <c r="Y8" s="309"/>
      <c r="Z8" s="309"/>
      <c r="AA8" s="309"/>
    </row>
    <row r="9" spans="2:28" ht="19.95" customHeight="1">
      <c r="B9" s="33" t="s">
        <v>0</v>
      </c>
      <c r="C9" s="33" t="s">
        <v>1</v>
      </c>
      <c r="D9" s="34" t="s">
        <v>2</v>
      </c>
      <c r="E9" s="34" t="s">
        <v>3</v>
      </c>
      <c r="F9" s="316"/>
      <c r="G9" s="33" t="s">
        <v>4</v>
      </c>
      <c r="H9" s="33" t="s">
        <v>10</v>
      </c>
      <c r="I9" s="34">
        <v>1</v>
      </c>
      <c r="J9" s="34">
        <v>2</v>
      </c>
      <c r="K9" s="34">
        <v>3</v>
      </c>
      <c r="L9" s="34">
        <v>4</v>
      </c>
      <c r="M9" s="34">
        <v>5</v>
      </c>
      <c r="N9" s="34">
        <v>6</v>
      </c>
      <c r="O9" s="34">
        <v>7</v>
      </c>
      <c r="P9" s="34">
        <v>8</v>
      </c>
      <c r="Q9" s="34">
        <v>9</v>
      </c>
      <c r="R9" s="34">
        <v>10</v>
      </c>
      <c r="S9" s="33" t="s">
        <v>5</v>
      </c>
      <c r="T9" s="33" t="s">
        <v>6</v>
      </c>
      <c r="U9" s="34">
        <v>1</v>
      </c>
      <c r="V9" s="34">
        <v>2</v>
      </c>
      <c r="W9" s="34">
        <v>3</v>
      </c>
      <c r="X9" s="34">
        <v>4</v>
      </c>
      <c r="Y9" s="34">
        <v>5</v>
      </c>
      <c r="Z9" s="34">
        <v>6</v>
      </c>
      <c r="AA9" s="34">
        <v>7</v>
      </c>
      <c r="AB9" s="33"/>
    </row>
    <row r="10" spans="2:28" ht="15.6">
      <c r="B10" s="271"/>
      <c r="C10" s="271"/>
      <c r="D10" s="233"/>
      <c r="E10" s="233"/>
      <c r="F10" s="271"/>
      <c r="G10" s="271"/>
      <c r="H10" s="271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71"/>
      <c r="T10" s="271"/>
      <c r="U10" s="233"/>
      <c r="V10" s="233"/>
      <c r="W10" s="233"/>
      <c r="X10" s="233"/>
      <c r="Y10" s="233"/>
      <c r="Z10" s="233"/>
      <c r="AA10" s="233"/>
    </row>
    <row r="11" spans="2:28" ht="15.6">
      <c r="B11" s="272"/>
      <c r="C11" s="272"/>
      <c r="D11" s="234"/>
      <c r="E11" s="234"/>
      <c r="F11" s="272"/>
      <c r="G11" s="272"/>
      <c r="H11" s="272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72"/>
      <c r="T11" s="272"/>
      <c r="U11" s="234"/>
      <c r="V11" s="234"/>
      <c r="W11" s="234"/>
      <c r="X11" s="234"/>
      <c r="Y11" s="234"/>
      <c r="Z11" s="234"/>
      <c r="AA11" s="234"/>
    </row>
    <row r="12" spans="2:28" ht="15.6">
      <c r="B12" s="272"/>
      <c r="C12" s="272"/>
      <c r="D12" s="234"/>
      <c r="E12" s="234"/>
      <c r="F12" s="272"/>
      <c r="G12" s="272"/>
      <c r="H12" s="272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72"/>
      <c r="T12" s="272"/>
      <c r="U12" s="234"/>
      <c r="V12" s="234"/>
      <c r="W12" s="234"/>
      <c r="X12" s="234"/>
      <c r="Y12" s="234"/>
      <c r="Z12" s="234"/>
      <c r="AA12" s="234"/>
    </row>
    <row r="13" spans="2:28" ht="15.6">
      <c r="B13" s="272"/>
      <c r="C13" s="272"/>
      <c r="D13" s="234"/>
      <c r="E13" s="234"/>
      <c r="F13" s="272"/>
      <c r="G13" s="272"/>
      <c r="H13" s="272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72"/>
      <c r="T13" s="272"/>
      <c r="U13" s="234"/>
      <c r="V13" s="234"/>
      <c r="W13" s="234"/>
      <c r="X13" s="234"/>
      <c r="Y13" s="234"/>
      <c r="Z13" s="234"/>
      <c r="AA13" s="234"/>
    </row>
    <row r="14" spans="2:28" ht="15.6">
      <c r="B14" s="272"/>
      <c r="C14" s="272"/>
      <c r="D14" s="234"/>
      <c r="E14" s="234"/>
      <c r="F14" s="272"/>
      <c r="G14" s="272"/>
      <c r="H14" s="272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72"/>
      <c r="T14" s="272"/>
      <c r="U14" s="234"/>
      <c r="V14" s="234"/>
      <c r="W14" s="234"/>
      <c r="X14" s="234"/>
      <c r="Y14" s="234"/>
      <c r="Z14" s="234"/>
      <c r="AA14" s="234"/>
    </row>
    <row r="15" spans="2:28" ht="15.6">
      <c r="B15" s="272"/>
      <c r="C15" s="272"/>
      <c r="D15" s="234"/>
      <c r="E15" s="234"/>
      <c r="F15" s="272"/>
      <c r="G15" s="272"/>
      <c r="H15" s="272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72"/>
      <c r="T15" s="272"/>
      <c r="U15" s="234"/>
      <c r="V15" s="234"/>
      <c r="W15" s="234"/>
      <c r="X15" s="234"/>
      <c r="Y15" s="234"/>
      <c r="Z15" s="234"/>
      <c r="AA15" s="234"/>
    </row>
    <row r="16" spans="2:28" ht="15.6">
      <c r="B16" s="272"/>
      <c r="C16" s="272"/>
      <c r="D16" s="234"/>
      <c r="E16" s="234"/>
      <c r="F16" s="272"/>
      <c r="G16" s="272"/>
      <c r="H16" s="272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72"/>
      <c r="T16" s="272"/>
      <c r="U16" s="234"/>
      <c r="V16" s="234"/>
      <c r="W16" s="234"/>
      <c r="X16" s="234"/>
      <c r="Y16" s="234"/>
      <c r="Z16" s="234"/>
      <c r="AA16" s="234"/>
    </row>
    <row r="17" spans="2:27" ht="15.6">
      <c r="B17" s="272"/>
      <c r="C17" s="272"/>
      <c r="D17" s="234"/>
      <c r="E17" s="234"/>
      <c r="F17" s="272"/>
      <c r="G17" s="272"/>
      <c r="H17" s="272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72"/>
      <c r="T17" s="272"/>
      <c r="U17" s="234"/>
      <c r="V17" s="234"/>
      <c r="W17" s="234"/>
      <c r="X17" s="234"/>
      <c r="Y17" s="234"/>
      <c r="Z17" s="234"/>
      <c r="AA17" s="234"/>
    </row>
    <row r="18" spans="2:27" ht="15.6">
      <c r="B18" s="272"/>
      <c r="C18" s="272"/>
      <c r="D18" s="234"/>
      <c r="E18" s="234"/>
      <c r="F18" s="272"/>
      <c r="G18" s="272"/>
      <c r="H18" s="272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72"/>
      <c r="T18" s="272"/>
      <c r="U18" s="234"/>
      <c r="V18" s="234"/>
      <c r="W18" s="234"/>
      <c r="X18" s="234"/>
      <c r="Y18" s="234"/>
      <c r="Z18" s="234"/>
      <c r="AA18" s="234"/>
    </row>
    <row r="19" spans="2:27" ht="15.6">
      <c r="B19" s="272"/>
      <c r="C19" s="272"/>
      <c r="D19" s="234"/>
      <c r="E19" s="234"/>
      <c r="F19" s="272"/>
      <c r="G19" s="272"/>
      <c r="H19" s="272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72"/>
      <c r="T19" s="272"/>
      <c r="U19" s="234"/>
      <c r="V19" s="234"/>
      <c r="W19" s="234"/>
      <c r="X19" s="234"/>
      <c r="Y19" s="234"/>
      <c r="Z19" s="234"/>
      <c r="AA19" s="234"/>
    </row>
    <row r="20" spans="2:27" ht="15.6">
      <c r="B20" s="272"/>
      <c r="C20" s="272"/>
      <c r="D20" s="234"/>
      <c r="E20" s="234"/>
      <c r="F20" s="272"/>
      <c r="G20" s="272"/>
      <c r="H20" s="272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72"/>
      <c r="T20" s="272"/>
      <c r="U20" s="234"/>
      <c r="V20" s="234"/>
      <c r="W20" s="234"/>
      <c r="X20" s="234"/>
      <c r="Y20" s="234"/>
      <c r="Z20" s="234"/>
      <c r="AA20" s="234"/>
    </row>
    <row r="21" spans="2:27" ht="15.6">
      <c r="B21" s="272"/>
      <c r="C21" s="272"/>
      <c r="D21" s="234"/>
      <c r="E21" s="234"/>
      <c r="F21" s="272"/>
      <c r="G21" s="272"/>
      <c r="H21" s="272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72"/>
      <c r="T21" s="272"/>
      <c r="U21" s="234"/>
      <c r="V21" s="234"/>
      <c r="W21" s="234"/>
      <c r="X21" s="234"/>
      <c r="Y21" s="234"/>
      <c r="Z21" s="234"/>
      <c r="AA21" s="234"/>
    </row>
    <row r="22" spans="2:27" ht="15.6">
      <c r="B22" s="272"/>
      <c r="C22" s="272"/>
      <c r="D22" s="234"/>
      <c r="E22" s="234"/>
      <c r="F22" s="272"/>
      <c r="G22" s="272"/>
      <c r="H22" s="272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72"/>
      <c r="T22" s="272"/>
      <c r="U22" s="234"/>
      <c r="V22" s="234"/>
      <c r="W22" s="234"/>
      <c r="X22" s="234"/>
      <c r="Y22" s="234"/>
      <c r="Z22" s="234"/>
      <c r="AA22" s="234"/>
    </row>
    <row r="23" spans="2:27" ht="15.6">
      <c r="B23" s="272"/>
      <c r="C23" s="272"/>
      <c r="D23" s="234"/>
      <c r="E23" s="234"/>
      <c r="F23" s="272"/>
      <c r="G23" s="272"/>
      <c r="H23" s="272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72"/>
      <c r="T23" s="272"/>
      <c r="U23" s="234"/>
      <c r="V23" s="234"/>
      <c r="W23" s="234"/>
      <c r="X23" s="234"/>
      <c r="Y23" s="234"/>
      <c r="Z23" s="234"/>
      <c r="AA23" s="234"/>
    </row>
    <row r="24" spans="2:27" ht="15.6">
      <c r="B24" s="272"/>
      <c r="C24" s="272"/>
      <c r="D24" s="234"/>
      <c r="E24" s="234"/>
      <c r="F24" s="272"/>
      <c r="G24" s="272"/>
      <c r="H24" s="272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72"/>
      <c r="T24" s="272"/>
      <c r="U24" s="234"/>
      <c r="V24" s="234"/>
      <c r="W24" s="234"/>
      <c r="X24" s="234"/>
      <c r="Y24" s="234"/>
      <c r="Z24" s="234"/>
      <c r="AA24" s="234"/>
    </row>
    <row r="25" spans="2:27" ht="15.6">
      <c r="B25" s="272"/>
      <c r="C25" s="272"/>
      <c r="D25" s="234"/>
      <c r="E25" s="234"/>
      <c r="F25" s="272"/>
      <c r="G25" s="272"/>
      <c r="H25" s="272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72"/>
      <c r="T25" s="272"/>
      <c r="U25" s="234"/>
      <c r="V25" s="234"/>
      <c r="W25" s="234"/>
      <c r="X25" s="234"/>
      <c r="Y25" s="234"/>
      <c r="Z25" s="234"/>
      <c r="AA25" s="234"/>
    </row>
    <row r="26" spans="2:27" ht="15.6">
      <c r="B26" s="272"/>
      <c r="C26" s="272"/>
      <c r="D26" s="234"/>
      <c r="E26" s="234"/>
      <c r="F26" s="272"/>
      <c r="G26" s="272"/>
      <c r="H26" s="272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72"/>
      <c r="T26" s="272"/>
      <c r="U26" s="234"/>
      <c r="V26" s="234"/>
      <c r="W26" s="234"/>
      <c r="X26" s="234"/>
      <c r="Y26" s="234"/>
      <c r="Z26" s="234"/>
      <c r="AA26" s="234"/>
    </row>
    <row r="27" spans="2:27" ht="15.6">
      <c r="B27" s="272"/>
      <c r="C27" s="272"/>
      <c r="D27" s="234"/>
      <c r="E27" s="234"/>
      <c r="F27" s="272"/>
      <c r="G27" s="272"/>
      <c r="H27" s="272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72"/>
      <c r="T27" s="272"/>
      <c r="U27" s="234"/>
      <c r="V27" s="234"/>
      <c r="W27" s="234"/>
      <c r="X27" s="234"/>
      <c r="Y27" s="234"/>
      <c r="Z27" s="234"/>
      <c r="AA27" s="234"/>
    </row>
    <row r="28" spans="2:27" ht="15.6">
      <c r="B28" s="273"/>
      <c r="C28" s="273"/>
      <c r="D28" s="235"/>
      <c r="E28" s="235"/>
      <c r="F28" s="273"/>
      <c r="G28" s="273"/>
      <c r="H28" s="273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73"/>
      <c r="T28" s="273"/>
      <c r="U28" s="235"/>
      <c r="V28" s="235"/>
      <c r="W28" s="235"/>
      <c r="X28" s="235"/>
      <c r="Y28" s="235"/>
      <c r="Z28" s="235"/>
      <c r="AA28" s="235"/>
    </row>
    <row r="29" spans="2:27" ht="15.6">
      <c r="B29" s="273"/>
      <c r="C29" s="273"/>
      <c r="D29" s="235"/>
      <c r="E29" s="235"/>
      <c r="F29" s="273"/>
      <c r="G29" s="273"/>
      <c r="H29" s="273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73"/>
      <c r="T29" s="273"/>
      <c r="U29" s="235"/>
      <c r="V29" s="235"/>
      <c r="W29" s="235"/>
      <c r="X29" s="235"/>
      <c r="Y29" s="235"/>
      <c r="Z29" s="235"/>
      <c r="AA29" s="235"/>
    </row>
    <row r="30" spans="2:27" ht="16.2" thickBot="1">
      <c r="B30" s="35"/>
      <c r="C30" s="35"/>
      <c r="D30" s="36"/>
      <c r="E30" s="37"/>
      <c r="F30" s="35"/>
      <c r="G30" s="35"/>
      <c r="H30" s="38"/>
      <c r="I30" s="36"/>
      <c r="J30" s="39"/>
      <c r="K30" s="36"/>
      <c r="L30" s="36"/>
      <c r="M30" s="36"/>
      <c r="N30" s="36"/>
      <c r="O30" s="39"/>
      <c r="P30" s="36"/>
      <c r="Q30" s="36"/>
      <c r="R30" s="39"/>
      <c r="S30" s="35"/>
      <c r="T30" s="35"/>
      <c r="U30" s="36"/>
      <c r="V30" s="36"/>
      <c r="W30" s="36"/>
      <c r="X30" s="36"/>
      <c r="Y30" s="36"/>
      <c r="Z30" s="36"/>
      <c r="AA30" s="36"/>
    </row>
    <row r="31" spans="2:27" ht="19.95" customHeight="1">
      <c r="B31" s="33" t="s">
        <v>11</v>
      </c>
      <c r="C31" s="40">
        <f>COUNTA(C10:C30)</f>
        <v>0</v>
      </c>
      <c r="T31" s="41" t="s">
        <v>185</v>
      </c>
      <c r="U31" s="42">
        <f t="shared" ref="U31:AA31" si="0">COUNTIF(U10:U30, "■")</f>
        <v>0</v>
      </c>
      <c r="V31" s="42">
        <f t="shared" si="0"/>
        <v>0</v>
      </c>
      <c r="W31" s="42">
        <f t="shared" si="0"/>
        <v>0</v>
      </c>
      <c r="X31" s="42">
        <f t="shared" si="0"/>
        <v>0</v>
      </c>
      <c r="Y31" s="42">
        <f t="shared" si="0"/>
        <v>0</v>
      </c>
      <c r="Z31" s="42">
        <f t="shared" si="0"/>
        <v>0</v>
      </c>
      <c r="AA31" s="42">
        <f t="shared" si="0"/>
        <v>0</v>
      </c>
    </row>
    <row r="32" spans="2:27" ht="41.4" customHeight="1">
      <c r="B32" s="33" t="s">
        <v>8</v>
      </c>
      <c r="C32" s="317"/>
      <c r="D32" s="317"/>
      <c r="E32" s="317"/>
      <c r="F32" s="317"/>
      <c r="G32" s="317"/>
      <c r="H32" s="317"/>
      <c r="I32" s="317"/>
      <c r="J32" s="317"/>
      <c r="K32" s="317"/>
      <c r="L32" s="317"/>
      <c r="M32" s="317"/>
      <c r="N32" s="317"/>
      <c r="O32" s="317"/>
      <c r="P32" s="317"/>
      <c r="Q32" s="317"/>
      <c r="R32" s="317"/>
      <c r="S32" s="317"/>
      <c r="T32" s="317"/>
      <c r="U32" s="317"/>
      <c r="V32" s="317"/>
      <c r="W32" s="317"/>
      <c r="X32" s="317"/>
      <c r="Y32" s="317"/>
      <c r="Z32" s="317"/>
      <c r="AA32" s="317"/>
    </row>
    <row r="34" spans="2:27" ht="19.95" customHeight="1">
      <c r="B34" s="318" t="s">
        <v>15</v>
      </c>
      <c r="C34" s="318"/>
      <c r="D34" s="318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</row>
    <row r="35" spans="2:27" ht="19.2" customHeight="1">
      <c r="B35" s="30"/>
      <c r="C35" s="31"/>
      <c r="D35" s="31"/>
      <c r="E35" s="31"/>
      <c r="F35" s="313" t="s">
        <v>184</v>
      </c>
      <c r="H35" s="32"/>
      <c r="I35" s="310" t="s">
        <v>20</v>
      </c>
      <c r="J35" s="310"/>
      <c r="K35" s="310"/>
      <c r="L35" s="310"/>
      <c r="M35" s="310"/>
      <c r="N35" s="310"/>
      <c r="O35" s="310"/>
      <c r="P35" s="298"/>
      <c r="Q35" s="298"/>
      <c r="R35" s="298"/>
      <c r="U35" s="311" t="s">
        <v>179</v>
      </c>
      <c r="V35" s="311"/>
      <c r="W35" s="311"/>
      <c r="X35" s="311"/>
      <c r="Y35" s="311"/>
      <c r="Z35" s="311"/>
      <c r="AA35" s="311"/>
    </row>
    <row r="36" spans="2:27" ht="19.95" customHeight="1">
      <c r="B36" s="43" t="s">
        <v>0</v>
      </c>
      <c r="C36" s="43" t="s">
        <v>1</v>
      </c>
      <c r="D36" s="44" t="s">
        <v>2</v>
      </c>
      <c r="E36" s="44" t="s">
        <v>3</v>
      </c>
      <c r="F36" s="314"/>
      <c r="G36" s="43" t="s">
        <v>4</v>
      </c>
      <c r="H36" s="45" t="s">
        <v>10</v>
      </c>
      <c r="I36" s="275">
        <v>1</v>
      </c>
      <c r="J36" s="275">
        <v>2</v>
      </c>
      <c r="K36" s="275">
        <v>3</v>
      </c>
      <c r="L36" s="275">
        <v>4</v>
      </c>
      <c r="M36" s="275">
        <v>5</v>
      </c>
      <c r="N36" s="275">
        <v>6</v>
      </c>
      <c r="O36" s="275">
        <v>7</v>
      </c>
      <c r="P36" s="275">
        <v>8</v>
      </c>
      <c r="Q36" s="275">
        <v>9</v>
      </c>
      <c r="R36" s="275">
        <v>10</v>
      </c>
      <c r="S36" s="45" t="s">
        <v>5</v>
      </c>
      <c r="T36" s="45" t="s">
        <v>6</v>
      </c>
      <c r="U36" s="44">
        <v>1</v>
      </c>
      <c r="V36" s="44">
        <v>2</v>
      </c>
      <c r="W36" s="44">
        <v>3</v>
      </c>
      <c r="X36" s="44">
        <v>4</v>
      </c>
      <c r="Y36" s="44">
        <v>5</v>
      </c>
      <c r="Z36" s="44">
        <v>6</v>
      </c>
      <c r="AA36" s="44">
        <v>7</v>
      </c>
    </row>
    <row r="37" spans="2:27" ht="15.6">
      <c r="B37" s="268"/>
      <c r="C37" s="268"/>
      <c r="D37" s="236"/>
      <c r="E37" s="236"/>
      <c r="F37" s="268"/>
      <c r="G37" s="268"/>
      <c r="H37" s="282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68"/>
      <c r="T37" s="268"/>
      <c r="U37" s="249"/>
      <c r="V37" s="249"/>
      <c r="W37" s="249"/>
      <c r="X37" s="249"/>
      <c r="Y37" s="249"/>
      <c r="Z37" s="249"/>
      <c r="AA37" s="249"/>
    </row>
    <row r="38" spans="2:27" ht="15.6">
      <c r="B38" s="269"/>
      <c r="C38" s="269"/>
      <c r="D38" s="237"/>
      <c r="E38" s="237"/>
      <c r="F38" s="269"/>
      <c r="G38" s="269"/>
      <c r="H38" s="283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69"/>
      <c r="T38" s="269"/>
      <c r="U38" s="237"/>
      <c r="V38" s="237"/>
      <c r="W38" s="237"/>
      <c r="X38" s="237"/>
      <c r="Y38" s="237"/>
      <c r="Z38" s="237"/>
      <c r="AA38" s="237"/>
    </row>
    <row r="39" spans="2:27" ht="15.6">
      <c r="B39" s="269"/>
      <c r="C39" s="269"/>
      <c r="D39" s="237"/>
      <c r="E39" s="237"/>
      <c r="F39" s="269"/>
      <c r="G39" s="269"/>
      <c r="H39" s="283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69"/>
      <c r="T39" s="269"/>
      <c r="U39" s="237"/>
      <c r="V39" s="237"/>
      <c r="W39" s="237"/>
      <c r="X39" s="237"/>
      <c r="Y39" s="237"/>
      <c r="Z39" s="237"/>
      <c r="AA39" s="237"/>
    </row>
    <row r="40" spans="2:27" ht="15.6">
      <c r="B40" s="269"/>
      <c r="C40" s="269"/>
      <c r="D40" s="237"/>
      <c r="E40" s="237"/>
      <c r="F40" s="269"/>
      <c r="G40" s="269"/>
      <c r="H40" s="283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69"/>
      <c r="T40" s="269"/>
      <c r="U40" s="237"/>
      <c r="V40" s="237"/>
      <c r="W40" s="237"/>
      <c r="X40" s="237"/>
      <c r="Y40" s="237"/>
      <c r="Z40" s="237"/>
      <c r="AA40" s="237"/>
    </row>
    <row r="41" spans="2:27" ht="15.6">
      <c r="B41" s="269"/>
      <c r="C41" s="269"/>
      <c r="D41" s="237"/>
      <c r="E41" s="237"/>
      <c r="F41" s="269"/>
      <c r="G41" s="269"/>
      <c r="H41" s="283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69"/>
      <c r="T41" s="269"/>
      <c r="U41" s="237"/>
      <c r="V41" s="237"/>
      <c r="W41" s="237"/>
      <c r="X41" s="237"/>
      <c r="Y41" s="237"/>
      <c r="Z41" s="237"/>
      <c r="AA41" s="237"/>
    </row>
    <row r="42" spans="2:27" ht="15.6">
      <c r="B42" s="269"/>
      <c r="C42" s="269"/>
      <c r="D42" s="237"/>
      <c r="E42" s="237"/>
      <c r="F42" s="269"/>
      <c r="G42" s="269"/>
      <c r="H42" s="283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69"/>
      <c r="T42" s="269"/>
      <c r="U42" s="237"/>
      <c r="V42" s="237"/>
      <c r="W42" s="237"/>
      <c r="X42" s="237"/>
      <c r="Y42" s="237"/>
      <c r="Z42" s="237"/>
      <c r="AA42" s="237"/>
    </row>
    <row r="43" spans="2:27" ht="15.6">
      <c r="B43" s="269"/>
      <c r="C43" s="269"/>
      <c r="D43" s="237"/>
      <c r="E43" s="237"/>
      <c r="F43" s="269"/>
      <c r="G43" s="269"/>
      <c r="H43" s="283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69"/>
      <c r="T43" s="269"/>
      <c r="U43" s="237"/>
      <c r="V43" s="237"/>
      <c r="W43" s="237"/>
      <c r="X43" s="237"/>
      <c r="Y43" s="237"/>
      <c r="Z43" s="237"/>
      <c r="AA43" s="237"/>
    </row>
    <row r="44" spans="2:27" ht="15.6">
      <c r="B44" s="269"/>
      <c r="C44" s="269"/>
      <c r="D44" s="237"/>
      <c r="E44" s="237"/>
      <c r="F44" s="269"/>
      <c r="G44" s="269"/>
      <c r="H44" s="283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69"/>
      <c r="T44" s="269"/>
      <c r="U44" s="237"/>
      <c r="V44" s="237"/>
      <c r="W44" s="237"/>
      <c r="X44" s="237"/>
      <c r="Y44" s="237"/>
      <c r="Z44" s="237"/>
      <c r="AA44" s="237"/>
    </row>
    <row r="45" spans="2:27" ht="15.6">
      <c r="B45" s="269"/>
      <c r="C45" s="269"/>
      <c r="D45" s="237"/>
      <c r="E45" s="237"/>
      <c r="F45" s="269"/>
      <c r="G45" s="269"/>
      <c r="H45" s="283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69"/>
      <c r="T45" s="269"/>
      <c r="U45" s="237"/>
      <c r="V45" s="237"/>
      <c r="W45" s="237"/>
      <c r="X45" s="237"/>
      <c r="Y45" s="237"/>
      <c r="Z45" s="237"/>
      <c r="AA45" s="237"/>
    </row>
    <row r="46" spans="2:27" ht="15.6">
      <c r="B46" s="269"/>
      <c r="C46" s="269"/>
      <c r="D46" s="237"/>
      <c r="E46" s="237"/>
      <c r="F46" s="269"/>
      <c r="G46" s="269"/>
      <c r="H46" s="283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69"/>
      <c r="T46" s="269"/>
      <c r="U46" s="237"/>
      <c r="V46" s="237"/>
      <c r="W46" s="237"/>
      <c r="X46" s="237"/>
      <c r="Y46" s="237"/>
      <c r="Z46" s="237"/>
      <c r="AA46" s="237"/>
    </row>
    <row r="47" spans="2:27" ht="15.6">
      <c r="B47" s="269"/>
      <c r="C47" s="269"/>
      <c r="D47" s="237"/>
      <c r="E47" s="237"/>
      <c r="F47" s="269"/>
      <c r="G47" s="269"/>
      <c r="H47" s="283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69"/>
      <c r="T47" s="269"/>
      <c r="U47" s="237"/>
      <c r="V47" s="237"/>
      <c r="W47" s="237"/>
      <c r="X47" s="237"/>
      <c r="Y47" s="237"/>
      <c r="Z47" s="237"/>
      <c r="AA47" s="237"/>
    </row>
    <row r="48" spans="2:27" ht="15.6">
      <c r="B48" s="269"/>
      <c r="C48" s="269"/>
      <c r="D48" s="237"/>
      <c r="E48" s="237"/>
      <c r="F48" s="269"/>
      <c r="G48" s="269"/>
      <c r="H48" s="283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69"/>
      <c r="T48" s="269"/>
      <c r="U48" s="237"/>
      <c r="V48" s="237"/>
      <c r="W48" s="237"/>
      <c r="X48" s="237"/>
      <c r="Y48" s="237"/>
      <c r="Z48" s="237"/>
      <c r="AA48" s="237"/>
    </row>
    <row r="49" spans="2:27" ht="15.6">
      <c r="B49" s="269"/>
      <c r="C49" s="269"/>
      <c r="D49" s="237"/>
      <c r="E49" s="237"/>
      <c r="F49" s="269"/>
      <c r="G49" s="269"/>
      <c r="H49" s="283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69"/>
      <c r="T49" s="269"/>
      <c r="U49" s="237"/>
      <c r="V49" s="237"/>
      <c r="W49" s="237"/>
      <c r="X49" s="237"/>
      <c r="Y49" s="237"/>
      <c r="Z49" s="237"/>
      <c r="AA49" s="237"/>
    </row>
    <row r="50" spans="2:27" ht="15.6">
      <c r="B50" s="269"/>
      <c r="C50" s="269"/>
      <c r="D50" s="237"/>
      <c r="E50" s="237"/>
      <c r="F50" s="269"/>
      <c r="G50" s="269"/>
      <c r="H50" s="283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69"/>
      <c r="T50" s="269"/>
      <c r="U50" s="237"/>
      <c r="V50" s="237"/>
      <c r="W50" s="237"/>
      <c r="X50" s="237"/>
      <c r="Y50" s="237"/>
      <c r="Z50" s="237"/>
      <c r="AA50" s="237"/>
    </row>
    <row r="51" spans="2:27" ht="15.6">
      <c r="B51" s="270"/>
      <c r="C51" s="270"/>
      <c r="D51" s="242"/>
      <c r="E51" s="242"/>
      <c r="F51" s="270"/>
      <c r="G51" s="270"/>
      <c r="H51" s="284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70"/>
      <c r="T51" s="270"/>
      <c r="U51" s="237"/>
      <c r="V51" s="237"/>
      <c r="W51" s="237"/>
      <c r="X51" s="237"/>
      <c r="Y51" s="237"/>
      <c r="Z51" s="237"/>
      <c r="AA51" s="237"/>
    </row>
    <row r="52" spans="2:27" ht="15.6">
      <c r="B52" s="270"/>
      <c r="C52" s="270"/>
      <c r="D52" s="242"/>
      <c r="E52" s="242"/>
      <c r="F52" s="270"/>
      <c r="G52" s="270"/>
      <c r="H52" s="284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70"/>
      <c r="T52" s="270"/>
      <c r="U52" s="237"/>
      <c r="V52" s="237"/>
      <c r="W52" s="237"/>
      <c r="X52" s="237"/>
      <c r="Y52" s="237"/>
      <c r="Z52" s="237"/>
      <c r="AA52" s="237"/>
    </row>
    <row r="53" spans="2:27" ht="15.6">
      <c r="B53" s="270"/>
      <c r="C53" s="270"/>
      <c r="D53" s="242"/>
      <c r="E53" s="242"/>
      <c r="F53" s="270"/>
      <c r="G53" s="270"/>
      <c r="H53" s="284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70"/>
      <c r="T53" s="270"/>
      <c r="U53" s="237"/>
      <c r="V53" s="237"/>
      <c r="W53" s="237"/>
      <c r="X53" s="237"/>
      <c r="Y53" s="237"/>
      <c r="Z53" s="237"/>
      <c r="AA53" s="237"/>
    </row>
    <row r="54" spans="2:27" ht="15.6">
      <c r="B54" s="270"/>
      <c r="C54" s="270"/>
      <c r="D54" s="242"/>
      <c r="E54" s="242"/>
      <c r="F54" s="270"/>
      <c r="G54" s="270"/>
      <c r="H54" s="284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70"/>
      <c r="T54" s="270"/>
      <c r="U54" s="237"/>
      <c r="V54" s="237"/>
      <c r="W54" s="237"/>
      <c r="X54" s="237"/>
      <c r="Y54" s="237"/>
      <c r="Z54" s="237"/>
      <c r="AA54" s="237"/>
    </row>
    <row r="55" spans="2:27" ht="15.6">
      <c r="B55" s="270"/>
      <c r="C55" s="270"/>
      <c r="D55" s="242"/>
      <c r="E55" s="242"/>
      <c r="F55" s="270"/>
      <c r="G55" s="270"/>
      <c r="H55" s="284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70"/>
      <c r="T55" s="270"/>
      <c r="U55" s="237"/>
      <c r="V55" s="237"/>
      <c r="W55" s="237"/>
      <c r="X55" s="237"/>
      <c r="Y55" s="237"/>
      <c r="Z55" s="237"/>
      <c r="AA55" s="237"/>
    </row>
    <row r="56" spans="2:27" ht="15.6">
      <c r="B56" s="270"/>
      <c r="C56" s="270"/>
      <c r="D56" s="242"/>
      <c r="E56" s="242"/>
      <c r="F56" s="270"/>
      <c r="G56" s="270"/>
      <c r="H56" s="284"/>
      <c r="I56" s="237"/>
      <c r="J56" s="237"/>
      <c r="K56" s="237"/>
      <c r="L56" s="237"/>
      <c r="M56" s="237"/>
      <c r="N56" s="237"/>
      <c r="O56" s="237"/>
      <c r="P56" s="237"/>
      <c r="Q56" s="237"/>
      <c r="R56" s="237"/>
      <c r="S56" s="270"/>
      <c r="T56" s="270"/>
      <c r="U56" s="237"/>
      <c r="V56" s="237"/>
      <c r="W56" s="237"/>
      <c r="X56" s="237"/>
      <c r="Y56" s="237"/>
      <c r="Z56" s="237"/>
      <c r="AA56" s="237"/>
    </row>
    <row r="57" spans="2:27" ht="16.2" thickBot="1">
      <c r="B57" s="46"/>
      <c r="C57" s="46"/>
      <c r="D57" s="47"/>
      <c r="E57" s="48"/>
      <c r="F57" s="46"/>
      <c r="G57" s="46"/>
      <c r="H57" s="49"/>
      <c r="I57" s="228"/>
      <c r="J57" s="228"/>
      <c r="K57" s="228"/>
      <c r="L57" s="228"/>
      <c r="M57" s="228"/>
      <c r="N57" s="228"/>
      <c r="O57" s="228"/>
      <c r="P57" s="228"/>
      <c r="Q57" s="228"/>
      <c r="R57" s="228"/>
      <c r="S57" s="46"/>
      <c r="T57" s="46"/>
      <c r="U57" s="248"/>
      <c r="V57" s="248"/>
      <c r="W57" s="248"/>
      <c r="X57" s="248"/>
      <c r="Y57" s="248"/>
      <c r="Z57" s="248"/>
      <c r="AA57" s="248"/>
    </row>
    <row r="58" spans="2:27" ht="19.95" customHeight="1" thickTop="1">
      <c r="B58" s="50" t="s">
        <v>11</v>
      </c>
      <c r="C58" s="51">
        <f>COUNTA(C37:C57)</f>
        <v>0</v>
      </c>
      <c r="S58" s="52"/>
      <c r="T58" s="53" t="s">
        <v>185</v>
      </c>
      <c r="U58" s="54">
        <f t="shared" ref="U58:AA58" si="1">COUNTIF(U37:U57, "■")</f>
        <v>0</v>
      </c>
      <c r="V58" s="54">
        <f t="shared" si="1"/>
        <v>0</v>
      </c>
      <c r="W58" s="54">
        <f t="shared" si="1"/>
        <v>0</v>
      </c>
      <c r="X58" s="54">
        <f t="shared" si="1"/>
        <v>0</v>
      </c>
      <c r="Y58" s="54">
        <f t="shared" si="1"/>
        <v>0</v>
      </c>
      <c r="Z58" s="54">
        <f t="shared" si="1"/>
        <v>0</v>
      </c>
      <c r="AA58" s="54">
        <f t="shared" si="1"/>
        <v>0</v>
      </c>
    </row>
    <row r="59" spans="2:27" ht="41.4" customHeight="1">
      <c r="B59" s="45" t="s">
        <v>8</v>
      </c>
      <c r="C59" s="317"/>
      <c r="D59" s="317"/>
      <c r="E59" s="317"/>
      <c r="F59" s="317"/>
      <c r="G59" s="317"/>
      <c r="H59" s="317"/>
      <c r="I59" s="317"/>
      <c r="J59" s="317"/>
      <c r="K59" s="317"/>
      <c r="L59" s="317"/>
      <c r="M59" s="317"/>
      <c r="N59" s="317"/>
      <c r="O59" s="317"/>
      <c r="P59" s="317"/>
      <c r="Q59" s="317"/>
      <c r="R59" s="317"/>
      <c r="S59" s="317"/>
      <c r="T59" s="317"/>
      <c r="U59" s="317"/>
      <c r="V59" s="317"/>
      <c r="W59" s="317"/>
      <c r="X59" s="317"/>
      <c r="Y59" s="317"/>
      <c r="Z59" s="317"/>
      <c r="AA59" s="317"/>
    </row>
    <row r="61" spans="2:27" ht="19.95" customHeight="1">
      <c r="B61" s="325" t="s">
        <v>16</v>
      </c>
      <c r="C61" s="325"/>
      <c r="D61" s="325"/>
      <c r="E61" s="325"/>
      <c r="F61" s="325"/>
      <c r="G61" s="325"/>
      <c r="H61" s="325"/>
      <c r="I61" s="325"/>
      <c r="J61" s="325"/>
      <c r="K61" s="325"/>
      <c r="L61" s="325"/>
      <c r="M61" s="325"/>
      <c r="N61" s="325"/>
      <c r="O61" s="325"/>
      <c r="P61" s="325"/>
      <c r="Q61" s="325"/>
      <c r="R61" s="325"/>
      <c r="S61" s="325"/>
      <c r="T61" s="325"/>
      <c r="U61" s="325"/>
      <c r="V61" s="325"/>
      <c r="W61" s="325"/>
      <c r="X61" s="325"/>
      <c r="Y61" s="325"/>
      <c r="Z61" s="325"/>
      <c r="AA61" s="325"/>
    </row>
    <row r="62" spans="2:27" ht="19.95" customHeight="1">
      <c r="B62" s="277"/>
      <c r="C62" s="278"/>
      <c r="D62" s="278"/>
      <c r="E62" s="278"/>
      <c r="F62" s="326" t="s">
        <v>184</v>
      </c>
      <c r="G62" s="279"/>
      <c r="H62" s="80"/>
      <c r="I62" s="320" t="s">
        <v>20</v>
      </c>
      <c r="J62" s="320"/>
      <c r="K62" s="320"/>
      <c r="L62" s="320"/>
      <c r="M62" s="320"/>
      <c r="N62" s="320"/>
      <c r="O62" s="320"/>
      <c r="P62" s="295"/>
      <c r="Q62" s="295"/>
      <c r="R62" s="295"/>
      <c r="S62" s="279"/>
      <c r="T62" s="279"/>
      <c r="U62" s="321" t="s">
        <v>179</v>
      </c>
      <c r="V62" s="321"/>
      <c r="W62" s="321"/>
      <c r="X62" s="321"/>
      <c r="Y62" s="321"/>
      <c r="Z62" s="321"/>
      <c r="AA62" s="321"/>
    </row>
    <row r="63" spans="2:27" ht="19.95" customHeight="1">
      <c r="B63" s="276" t="s">
        <v>0</v>
      </c>
      <c r="C63" s="276" t="s">
        <v>1</v>
      </c>
      <c r="D63" s="276" t="s">
        <v>2</v>
      </c>
      <c r="E63" s="276" t="s">
        <v>3</v>
      </c>
      <c r="F63" s="327"/>
      <c r="G63" s="276" t="s">
        <v>4</v>
      </c>
      <c r="H63" s="276" t="s">
        <v>10</v>
      </c>
      <c r="I63" s="56">
        <v>1</v>
      </c>
      <c r="J63" s="56">
        <v>2</v>
      </c>
      <c r="K63" s="56">
        <v>3</v>
      </c>
      <c r="L63" s="56">
        <v>4</v>
      </c>
      <c r="M63" s="56">
        <v>5</v>
      </c>
      <c r="N63" s="56">
        <v>6</v>
      </c>
      <c r="O63" s="56">
        <v>7</v>
      </c>
      <c r="P63" s="56">
        <v>8</v>
      </c>
      <c r="Q63" s="56">
        <v>9</v>
      </c>
      <c r="R63" s="56">
        <v>10</v>
      </c>
      <c r="S63" s="276" t="s">
        <v>5</v>
      </c>
      <c r="T63" s="276" t="s">
        <v>6</v>
      </c>
      <c r="U63" s="56">
        <v>1</v>
      </c>
      <c r="V63" s="56">
        <v>2</v>
      </c>
      <c r="W63" s="56">
        <v>3</v>
      </c>
      <c r="X63" s="56">
        <v>4</v>
      </c>
      <c r="Y63" s="56">
        <v>5</v>
      </c>
      <c r="Z63" s="56">
        <v>6</v>
      </c>
      <c r="AA63" s="56">
        <v>7</v>
      </c>
    </row>
    <row r="64" spans="2:27" ht="15.6">
      <c r="B64" s="265"/>
      <c r="C64" s="265"/>
      <c r="D64" s="243"/>
      <c r="E64" s="243"/>
      <c r="F64" s="265"/>
      <c r="G64" s="265"/>
      <c r="H64" s="285"/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65"/>
      <c r="T64" s="265"/>
      <c r="U64" s="238"/>
      <c r="V64" s="238"/>
      <c r="W64" s="238"/>
      <c r="X64" s="238"/>
      <c r="Y64" s="238"/>
      <c r="Z64" s="238"/>
      <c r="AA64" s="238"/>
    </row>
    <row r="65" spans="2:27" ht="15.6">
      <c r="B65" s="266"/>
      <c r="C65" s="266"/>
      <c r="D65" s="239"/>
      <c r="E65" s="239"/>
      <c r="F65" s="266"/>
      <c r="G65" s="266"/>
      <c r="H65" s="286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66"/>
      <c r="T65" s="266"/>
      <c r="U65" s="239"/>
      <c r="V65" s="239"/>
      <c r="W65" s="239"/>
      <c r="X65" s="239"/>
      <c r="Y65" s="239"/>
      <c r="Z65" s="239"/>
      <c r="AA65" s="239"/>
    </row>
    <row r="66" spans="2:27" ht="15.6">
      <c r="B66" s="266"/>
      <c r="C66" s="266"/>
      <c r="D66" s="239"/>
      <c r="E66" s="239"/>
      <c r="F66" s="266"/>
      <c r="G66" s="266"/>
      <c r="H66" s="286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266"/>
      <c r="T66" s="266"/>
      <c r="U66" s="239"/>
      <c r="V66" s="239"/>
      <c r="W66" s="239"/>
      <c r="X66" s="239"/>
      <c r="Y66" s="239"/>
      <c r="Z66" s="239"/>
      <c r="AA66" s="239"/>
    </row>
    <row r="67" spans="2:27" ht="15.6">
      <c r="B67" s="266"/>
      <c r="C67" s="266"/>
      <c r="D67" s="239"/>
      <c r="E67" s="239"/>
      <c r="F67" s="266"/>
      <c r="G67" s="266"/>
      <c r="H67" s="286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266"/>
      <c r="T67" s="266"/>
      <c r="U67" s="239"/>
      <c r="V67" s="239"/>
      <c r="W67" s="239"/>
      <c r="X67" s="239"/>
      <c r="Y67" s="239"/>
      <c r="Z67" s="239"/>
      <c r="AA67" s="239"/>
    </row>
    <row r="68" spans="2:27" ht="15.6">
      <c r="B68" s="266"/>
      <c r="C68" s="266"/>
      <c r="D68" s="239"/>
      <c r="E68" s="239"/>
      <c r="F68" s="266"/>
      <c r="G68" s="266"/>
      <c r="H68" s="286"/>
      <c r="I68" s="239"/>
      <c r="J68" s="239"/>
      <c r="K68" s="239"/>
      <c r="L68" s="239"/>
      <c r="M68" s="239"/>
      <c r="N68" s="239"/>
      <c r="O68" s="239"/>
      <c r="P68" s="239"/>
      <c r="Q68" s="239"/>
      <c r="R68" s="239"/>
      <c r="S68" s="266"/>
      <c r="T68" s="266"/>
      <c r="U68" s="239"/>
      <c r="V68" s="239"/>
      <c r="W68" s="239"/>
      <c r="X68" s="239"/>
      <c r="Y68" s="239"/>
      <c r="Z68" s="239"/>
      <c r="AA68" s="239"/>
    </row>
    <row r="69" spans="2:27" ht="15.6">
      <c r="B69" s="266"/>
      <c r="C69" s="266"/>
      <c r="D69" s="239"/>
      <c r="E69" s="239"/>
      <c r="F69" s="266"/>
      <c r="G69" s="266"/>
      <c r="H69" s="286"/>
      <c r="I69" s="239"/>
      <c r="J69" s="239"/>
      <c r="K69" s="239"/>
      <c r="L69" s="239"/>
      <c r="M69" s="239"/>
      <c r="N69" s="239"/>
      <c r="O69" s="239"/>
      <c r="P69" s="239"/>
      <c r="Q69" s="239"/>
      <c r="R69" s="239"/>
      <c r="S69" s="266"/>
      <c r="T69" s="266"/>
      <c r="U69" s="239"/>
      <c r="V69" s="239"/>
      <c r="W69" s="239"/>
      <c r="X69" s="239"/>
      <c r="Y69" s="239"/>
      <c r="Z69" s="239"/>
      <c r="AA69" s="239"/>
    </row>
    <row r="70" spans="2:27" ht="15.6">
      <c r="B70" s="266"/>
      <c r="C70" s="266"/>
      <c r="D70" s="239"/>
      <c r="E70" s="239"/>
      <c r="F70" s="266"/>
      <c r="G70" s="266"/>
      <c r="H70" s="286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266"/>
      <c r="T70" s="266"/>
      <c r="U70" s="239"/>
      <c r="V70" s="239"/>
      <c r="W70" s="239"/>
      <c r="X70" s="239"/>
      <c r="Y70" s="239"/>
      <c r="Z70" s="239"/>
      <c r="AA70" s="239"/>
    </row>
    <row r="71" spans="2:27" ht="15.6">
      <c r="B71" s="266"/>
      <c r="C71" s="266"/>
      <c r="D71" s="239"/>
      <c r="E71" s="239"/>
      <c r="F71" s="266"/>
      <c r="G71" s="266"/>
      <c r="H71" s="286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66"/>
      <c r="T71" s="266"/>
      <c r="U71" s="239"/>
      <c r="V71" s="239"/>
      <c r="W71" s="239"/>
      <c r="X71" s="239"/>
      <c r="Y71" s="239"/>
      <c r="Z71" s="239"/>
      <c r="AA71" s="239"/>
    </row>
    <row r="72" spans="2:27" ht="15.6">
      <c r="B72" s="266"/>
      <c r="C72" s="266"/>
      <c r="D72" s="239"/>
      <c r="E72" s="239"/>
      <c r="F72" s="266"/>
      <c r="G72" s="266"/>
      <c r="H72" s="286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66"/>
      <c r="T72" s="266"/>
      <c r="U72" s="239"/>
      <c r="V72" s="239"/>
      <c r="W72" s="239"/>
      <c r="X72" s="239"/>
      <c r="Y72" s="239"/>
      <c r="Z72" s="239"/>
      <c r="AA72" s="239"/>
    </row>
    <row r="73" spans="2:27" ht="15.6">
      <c r="B73" s="266"/>
      <c r="C73" s="266"/>
      <c r="D73" s="239"/>
      <c r="E73" s="239"/>
      <c r="F73" s="266"/>
      <c r="G73" s="266"/>
      <c r="H73" s="286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66"/>
      <c r="T73" s="266"/>
      <c r="U73" s="239"/>
      <c r="V73" s="239"/>
      <c r="W73" s="239"/>
      <c r="X73" s="239"/>
      <c r="Y73" s="239"/>
      <c r="Z73" s="239"/>
      <c r="AA73" s="239"/>
    </row>
    <row r="74" spans="2:27" ht="15.6">
      <c r="B74" s="266"/>
      <c r="C74" s="266"/>
      <c r="D74" s="239"/>
      <c r="E74" s="239"/>
      <c r="F74" s="266"/>
      <c r="G74" s="266"/>
      <c r="H74" s="286"/>
      <c r="I74" s="239"/>
      <c r="J74" s="239"/>
      <c r="K74" s="239"/>
      <c r="L74" s="239"/>
      <c r="M74" s="239"/>
      <c r="N74" s="239"/>
      <c r="O74" s="239"/>
      <c r="P74" s="239"/>
      <c r="Q74" s="239"/>
      <c r="R74" s="239"/>
      <c r="S74" s="266"/>
      <c r="T74" s="266"/>
      <c r="U74" s="239"/>
      <c r="V74" s="239"/>
      <c r="W74" s="239"/>
      <c r="X74" s="239"/>
      <c r="Y74" s="239"/>
      <c r="Z74" s="239"/>
      <c r="AA74" s="239"/>
    </row>
    <row r="75" spans="2:27" ht="15.6">
      <c r="B75" s="266"/>
      <c r="C75" s="266"/>
      <c r="D75" s="239"/>
      <c r="E75" s="239"/>
      <c r="F75" s="266"/>
      <c r="G75" s="266"/>
      <c r="H75" s="286"/>
      <c r="I75" s="239"/>
      <c r="J75" s="239"/>
      <c r="K75" s="239"/>
      <c r="L75" s="239"/>
      <c r="M75" s="239"/>
      <c r="N75" s="239"/>
      <c r="O75" s="239"/>
      <c r="P75" s="239"/>
      <c r="Q75" s="239"/>
      <c r="R75" s="239"/>
      <c r="S75" s="266"/>
      <c r="T75" s="266"/>
      <c r="U75" s="239"/>
      <c r="V75" s="239"/>
      <c r="W75" s="239"/>
      <c r="X75" s="239"/>
      <c r="Y75" s="239"/>
      <c r="Z75" s="239"/>
      <c r="AA75" s="239"/>
    </row>
    <row r="76" spans="2:27" ht="15.6">
      <c r="B76" s="266"/>
      <c r="C76" s="266"/>
      <c r="D76" s="239"/>
      <c r="E76" s="239"/>
      <c r="F76" s="266"/>
      <c r="G76" s="266"/>
      <c r="H76" s="286"/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266"/>
      <c r="T76" s="266"/>
      <c r="U76" s="239"/>
      <c r="V76" s="239"/>
      <c r="W76" s="239"/>
      <c r="X76" s="239"/>
      <c r="Y76" s="239"/>
      <c r="Z76" s="239"/>
      <c r="AA76" s="239"/>
    </row>
    <row r="77" spans="2:27" ht="15.6">
      <c r="B77" s="266"/>
      <c r="C77" s="266"/>
      <c r="D77" s="239"/>
      <c r="E77" s="239"/>
      <c r="F77" s="266"/>
      <c r="G77" s="266"/>
      <c r="H77" s="286"/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66"/>
      <c r="T77" s="266"/>
      <c r="U77" s="239"/>
      <c r="V77" s="239"/>
      <c r="W77" s="239"/>
      <c r="X77" s="239"/>
      <c r="Y77" s="239"/>
      <c r="Z77" s="239"/>
      <c r="AA77" s="239"/>
    </row>
    <row r="78" spans="2:27" ht="15.6">
      <c r="B78" s="267"/>
      <c r="C78" s="267"/>
      <c r="D78" s="244"/>
      <c r="E78" s="244"/>
      <c r="F78" s="267"/>
      <c r="G78" s="267"/>
      <c r="H78" s="287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67"/>
      <c r="T78" s="267"/>
      <c r="U78" s="239"/>
      <c r="V78" s="239"/>
      <c r="W78" s="239"/>
      <c r="X78" s="239"/>
      <c r="Y78" s="239"/>
      <c r="Z78" s="239"/>
      <c r="AA78" s="239"/>
    </row>
    <row r="79" spans="2:27" ht="15.6">
      <c r="B79" s="267"/>
      <c r="C79" s="267"/>
      <c r="D79" s="244"/>
      <c r="E79" s="244"/>
      <c r="F79" s="267"/>
      <c r="G79" s="267"/>
      <c r="H79" s="287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67"/>
      <c r="T79" s="267"/>
      <c r="U79" s="239"/>
      <c r="V79" s="239"/>
      <c r="W79" s="239"/>
      <c r="X79" s="239"/>
      <c r="Y79" s="239"/>
      <c r="Z79" s="239"/>
      <c r="AA79" s="239"/>
    </row>
    <row r="80" spans="2:27" ht="15.6">
      <c r="B80" s="267"/>
      <c r="C80" s="267"/>
      <c r="D80" s="244"/>
      <c r="E80" s="244"/>
      <c r="F80" s="267"/>
      <c r="G80" s="267"/>
      <c r="H80" s="287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67"/>
      <c r="T80" s="267"/>
      <c r="U80" s="239"/>
      <c r="V80" s="239"/>
      <c r="W80" s="239"/>
      <c r="X80" s="239"/>
      <c r="Y80" s="239"/>
      <c r="Z80" s="239"/>
      <c r="AA80" s="239"/>
    </row>
    <row r="81" spans="2:27" ht="15.6">
      <c r="B81" s="267"/>
      <c r="C81" s="267"/>
      <c r="D81" s="244"/>
      <c r="E81" s="244"/>
      <c r="F81" s="267"/>
      <c r="G81" s="267"/>
      <c r="H81" s="287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67"/>
      <c r="T81" s="267"/>
      <c r="U81" s="239"/>
      <c r="V81" s="239"/>
      <c r="W81" s="239"/>
      <c r="X81" s="239"/>
      <c r="Y81" s="239"/>
      <c r="Z81" s="239"/>
      <c r="AA81" s="239"/>
    </row>
    <row r="82" spans="2:27" ht="15.6">
      <c r="B82" s="267"/>
      <c r="C82" s="267"/>
      <c r="D82" s="244"/>
      <c r="E82" s="244"/>
      <c r="F82" s="267"/>
      <c r="G82" s="267"/>
      <c r="H82" s="287"/>
      <c r="I82" s="239"/>
      <c r="J82" s="239"/>
      <c r="K82" s="239"/>
      <c r="L82" s="239"/>
      <c r="M82" s="239"/>
      <c r="N82" s="239"/>
      <c r="O82" s="239"/>
      <c r="P82" s="239"/>
      <c r="Q82" s="239"/>
      <c r="R82" s="239"/>
      <c r="S82" s="267"/>
      <c r="T82" s="267"/>
      <c r="U82" s="239"/>
      <c r="V82" s="239"/>
      <c r="W82" s="239"/>
      <c r="X82" s="239"/>
      <c r="Y82" s="239"/>
      <c r="Z82" s="239"/>
      <c r="AA82" s="239"/>
    </row>
    <row r="83" spans="2:27" ht="15.6">
      <c r="B83" s="267"/>
      <c r="C83" s="267"/>
      <c r="D83" s="244"/>
      <c r="E83" s="244"/>
      <c r="F83" s="267"/>
      <c r="G83" s="267"/>
      <c r="H83" s="287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67"/>
      <c r="T83" s="267"/>
      <c r="U83" s="239"/>
      <c r="V83" s="239"/>
      <c r="W83" s="239"/>
      <c r="X83" s="239"/>
      <c r="Y83" s="239"/>
      <c r="Z83" s="239"/>
      <c r="AA83" s="239"/>
    </row>
    <row r="84" spans="2:27" ht="16.2" thickBot="1">
      <c r="B84" s="57"/>
      <c r="C84" s="57"/>
      <c r="D84" s="58"/>
      <c r="E84" s="59"/>
      <c r="F84" s="57"/>
      <c r="G84" s="57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57"/>
      <c r="T84" s="57"/>
      <c r="U84" s="57"/>
      <c r="V84" s="57"/>
      <c r="W84" s="57"/>
      <c r="X84" s="57"/>
      <c r="Y84" s="57"/>
      <c r="Z84" s="57"/>
      <c r="AA84" s="57"/>
    </row>
    <row r="85" spans="2:27" ht="19.95" customHeight="1">
      <c r="B85" s="61" t="s">
        <v>11</v>
      </c>
      <c r="C85" s="62">
        <f>COUNTA(C64:C84)</f>
        <v>0</v>
      </c>
      <c r="S85" s="63"/>
      <c r="T85" s="64" t="s">
        <v>185</v>
      </c>
      <c r="U85" s="65">
        <f t="shared" ref="U85:AA85" si="2">COUNTIF(U64:U84, "■")</f>
        <v>0</v>
      </c>
      <c r="V85" s="65">
        <f t="shared" si="2"/>
        <v>0</v>
      </c>
      <c r="W85" s="65">
        <f t="shared" si="2"/>
        <v>0</v>
      </c>
      <c r="X85" s="65">
        <f t="shared" si="2"/>
        <v>0</v>
      </c>
      <c r="Y85" s="65">
        <f t="shared" si="2"/>
        <v>0</v>
      </c>
      <c r="Z85" s="65">
        <f t="shared" si="2"/>
        <v>0</v>
      </c>
      <c r="AA85" s="65">
        <f t="shared" si="2"/>
        <v>0</v>
      </c>
    </row>
    <row r="86" spans="2:27" ht="41.4" customHeight="1">
      <c r="B86" s="66" t="s">
        <v>8</v>
      </c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/>
      <c r="N86" s="317"/>
      <c r="O86" s="317"/>
      <c r="P86" s="317"/>
      <c r="Q86" s="317"/>
      <c r="R86" s="317"/>
      <c r="S86" s="317"/>
      <c r="T86" s="317"/>
      <c r="U86" s="317"/>
      <c r="V86" s="317"/>
      <c r="W86" s="317"/>
      <c r="X86" s="317"/>
      <c r="Y86" s="317"/>
      <c r="Z86" s="317"/>
      <c r="AA86" s="317"/>
    </row>
    <row r="88" spans="2:27" ht="19.95" customHeight="1">
      <c r="B88" s="322" t="s">
        <v>18</v>
      </c>
      <c r="C88" s="322"/>
      <c r="D88" s="322"/>
      <c r="E88" s="322"/>
      <c r="F88" s="322"/>
      <c r="G88" s="322"/>
      <c r="H88" s="322"/>
      <c r="I88" s="322"/>
      <c r="J88" s="322"/>
      <c r="K88" s="322"/>
      <c r="L88" s="322"/>
      <c r="M88" s="322"/>
      <c r="N88" s="322"/>
      <c r="O88" s="322"/>
      <c r="P88" s="322"/>
      <c r="Q88" s="322"/>
      <c r="R88" s="322"/>
      <c r="S88" s="322"/>
      <c r="T88" s="322"/>
      <c r="U88" s="322"/>
      <c r="V88" s="322"/>
      <c r="W88" s="322"/>
      <c r="X88" s="322"/>
      <c r="Y88" s="322"/>
      <c r="Z88" s="322"/>
      <c r="AA88" s="322"/>
    </row>
    <row r="89" spans="2:27" ht="19.95" customHeight="1">
      <c r="B89" s="30"/>
      <c r="C89" s="31"/>
      <c r="D89" s="31"/>
      <c r="E89" s="31"/>
      <c r="F89" s="328" t="s">
        <v>184</v>
      </c>
      <c r="H89" s="32"/>
      <c r="I89" s="323" t="s">
        <v>20</v>
      </c>
      <c r="J89" s="323"/>
      <c r="K89" s="323"/>
      <c r="L89" s="323"/>
      <c r="M89" s="323"/>
      <c r="N89" s="323"/>
      <c r="O89" s="323"/>
      <c r="P89" s="296"/>
      <c r="Q89" s="296"/>
      <c r="R89" s="296"/>
      <c r="U89" s="324" t="s">
        <v>179</v>
      </c>
      <c r="V89" s="324"/>
      <c r="W89" s="324"/>
      <c r="X89" s="324"/>
      <c r="Y89" s="324"/>
      <c r="Z89" s="324"/>
      <c r="AA89" s="324"/>
    </row>
    <row r="90" spans="2:27" ht="19.95" customHeight="1">
      <c r="B90" s="77" t="s">
        <v>0</v>
      </c>
      <c r="C90" s="77" t="s">
        <v>1</v>
      </c>
      <c r="D90" s="77" t="s">
        <v>2</v>
      </c>
      <c r="E90" s="77" t="s">
        <v>3</v>
      </c>
      <c r="F90" s="329"/>
      <c r="G90" s="77" t="s">
        <v>4</v>
      </c>
      <c r="H90" s="77" t="s">
        <v>10</v>
      </c>
      <c r="I90" s="68">
        <v>1</v>
      </c>
      <c r="J90" s="68">
        <v>2</v>
      </c>
      <c r="K90" s="68">
        <v>3</v>
      </c>
      <c r="L90" s="68">
        <v>4</v>
      </c>
      <c r="M90" s="68">
        <v>5</v>
      </c>
      <c r="N90" s="68">
        <v>6</v>
      </c>
      <c r="O90" s="68">
        <v>7</v>
      </c>
      <c r="P90" s="68">
        <v>8</v>
      </c>
      <c r="Q90" s="68">
        <v>9</v>
      </c>
      <c r="R90" s="68">
        <v>10</v>
      </c>
      <c r="S90" s="77" t="s">
        <v>5</v>
      </c>
      <c r="T90" s="77" t="s">
        <v>6</v>
      </c>
      <c r="U90" s="68">
        <v>1</v>
      </c>
      <c r="V90" s="68">
        <v>2</v>
      </c>
      <c r="W90" s="68">
        <v>3</v>
      </c>
      <c r="X90" s="68">
        <v>4</v>
      </c>
      <c r="Y90" s="68">
        <v>5</v>
      </c>
      <c r="Z90" s="68">
        <v>6</v>
      </c>
      <c r="AA90" s="68">
        <v>7</v>
      </c>
    </row>
    <row r="91" spans="2:27" ht="15.6">
      <c r="B91" s="262"/>
      <c r="C91" s="262"/>
      <c r="D91" s="245"/>
      <c r="E91" s="245"/>
      <c r="F91" s="262"/>
      <c r="G91" s="262"/>
      <c r="H91" s="288"/>
      <c r="I91" s="240"/>
      <c r="J91" s="240"/>
      <c r="K91" s="240"/>
      <c r="L91" s="240"/>
      <c r="M91" s="240"/>
      <c r="N91" s="240"/>
      <c r="O91" s="240"/>
      <c r="P91" s="240"/>
      <c r="Q91" s="240"/>
      <c r="R91" s="240"/>
      <c r="S91" s="262"/>
      <c r="T91" s="262"/>
      <c r="U91" s="240"/>
      <c r="V91" s="240"/>
      <c r="W91" s="240"/>
      <c r="X91" s="240"/>
      <c r="Y91" s="240"/>
      <c r="Z91" s="240"/>
      <c r="AA91" s="240"/>
    </row>
    <row r="92" spans="2:27" ht="15.6">
      <c r="B92" s="263"/>
      <c r="C92" s="263"/>
      <c r="D92" s="246"/>
      <c r="E92" s="246"/>
      <c r="F92" s="263"/>
      <c r="G92" s="263"/>
      <c r="H92" s="289"/>
      <c r="I92" s="241"/>
      <c r="J92" s="241"/>
      <c r="K92" s="241"/>
      <c r="L92" s="241"/>
      <c r="M92" s="241"/>
      <c r="N92" s="241"/>
      <c r="O92" s="241"/>
      <c r="P92" s="241"/>
      <c r="Q92" s="241"/>
      <c r="R92" s="241"/>
      <c r="S92" s="263"/>
      <c r="T92" s="263"/>
      <c r="U92" s="241"/>
      <c r="V92" s="241"/>
      <c r="W92" s="241"/>
      <c r="X92" s="241"/>
      <c r="Y92" s="241"/>
      <c r="Z92" s="241"/>
      <c r="AA92" s="241"/>
    </row>
    <row r="93" spans="2:27" ht="15.6">
      <c r="B93" s="263"/>
      <c r="C93" s="263"/>
      <c r="D93" s="246"/>
      <c r="E93" s="246"/>
      <c r="F93" s="263"/>
      <c r="G93" s="263"/>
      <c r="H93" s="289"/>
      <c r="I93" s="241"/>
      <c r="J93" s="241"/>
      <c r="K93" s="241"/>
      <c r="L93" s="241"/>
      <c r="M93" s="241"/>
      <c r="N93" s="241"/>
      <c r="O93" s="241"/>
      <c r="P93" s="241"/>
      <c r="Q93" s="241"/>
      <c r="R93" s="241"/>
      <c r="S93" s="263"/>
      <c r="T93" s="263"/>
      <c r="U93" s="241"/>
      <c r="V93" s="241"/>
      <c r="W93" s="241"/>
      <c r="X93" s="241"/>
      <c r="Y93" s="241"/>
      <c r="Z93" s="241"/>
      <c r="AA93" s="241"/>
    </row>
    <row r="94" spans="2:27" ht="15.6">
      <c r="B94" s="263"/>
      <c r="C94" s="263"/>
      <c r="D94" s="246"/>
      <c r="E94" s="246"/>
      <c r="F94" s="263"/>
      <c r="G94" s="263"/>
      <c r="H94" s="289"/>
      <c r="I94" s="241"/>
      <c r="J94" s="241"/>
      <c r="K94" s="241"/>
      <c r="L94" s="241"/>
      <c r="M94" s="241"/>
      <c r="N94" s="241"/>
      <c r="O94" s="241"/>
      <c r="P94" s="241"/>
      <c r="Q94" s="241"/>
      <c r="R94" s="241"/>
      <c r="S94" s="263"/>
      <c r="T94" s="263"/>
      <c r="U94" s="241"/>
      <c r="V94" s="241"/>
      <c r="W94" s="241"/>
      <c r="X94" s="241"/>
      <c r="Y94" s="241"/>
      <c r="Z94" s="241"/>
      <c r="AA94" s="241"/>
    </row>
    <row r="95" spans="2:27" ht="15.6">
      <c r="B95" s="263"/>
      <c r="C95" s="263"/>
      <c r="D95" s="246"/>
      <c r="E95" s="246"/>
      <c r="F95" s="263"/>
      <c r="G95" s="263"/>
      <c r="H95" s="289"/>
      <c r="I95" s="241"/>
      <c r="J95" s="241"/>
      <c r="K95" s="241"/>
      <c r="L95" s="241"/>
      <c r="M95" s="241"/>
      <c r="N95" s="241"/>
      <c r="O95" s="241"/>
      <c r="P95" s="241"/>
      <c r="Q95" s="241"/>
      <c r="R95" s="241"/>
      <c r="S95" s="263"/>
      <c r="T95" s="263"/>
      <c r="U95" s="241"/>
      <c r="V95" s="241"/>
      <c r="W95" s="241"/>
      <c r="X95" s="241"/>
      <c r="Y95" s="241"/>
      <c r="Z95" s="241"/>
      <c r="AA95" s="241"/>
    </row>
    <row r="96" spans="2:27" ht="15.6">
      <c r="B96" s="263"/>
      <c r="C96" s="263"/>
      <c r="D96" s="246"/>
      <c r="E96" s="246"/>
      <c r="F96" s="263"/>
      <c r="G96" s="263"/>
      <c r="H96" s="289"/>
      <c r="I96" s="241"/>
      <c r="J96" s="241"/>
      <c r="K96" s="241"/>
      <c r="L96" s="241"/>
      <c r="M96" s="241"/>
      <c r="N96" s="241"/>
      <c r="O96" s="241"/>
      <c r="P96" s="241"/>
      <c r="Q96" s="241"/>
      <c r="R96" s="241"/>
      <c r="S96" s="263"/>
      <c r="T96" s="263"/>
      <c r="U96" s="241"/>
      <c r="V96" s="241"/>
      <c r="W96" s="241"/>
      <c r="X96" s="241"/>
      <c r="Y96" s="241"/>
      <c r="Z96" s="241"/>
      <c r="AA96" s="241"/>
    </row>
    <row r="97" spans="2:27" ht="15.6">
      <c r="B97" s="263"/>
      <c r="C97" s="263"/>
      <c r="D97" s="246"/>
      <c r="E97" s="246"/>
      <c r="F97" s="263"/>
      <c r="G97" s="263"/>
      <c r="H97" s="289"/>
      <c r="I97" s="241"/>
      <c r="J97" s="241"/>
      <c r="K97" s="241"/>
      <c r="L97" s="241"/>
      <c r="M97" s="241"/>
      <c r="N97" s="241"/>
      <c r="O97" s="241"/>
      <c r="P97" s="241"/>
      <c r="Q97" s="241"/>
      <c r="R97" s="241"/>
      <c r="S97" s="263"/>
      <c r="T97" s="263"/>
      <c r="U97" s="241"/>
      <c r="V97" s="241"/>
      <c r="W97" s="241"/>
      <c r="X97" s="241"/>
      <c r="Y97" s="241"/>
      <c r="Z97" s="241"/>
      <c r="AA97" s="241"/>
    </row>
    <row r="98" spans="2:27" ht="15.6">
      <c r="B98" s="263"/>
      <c r="C98" s="263"/>
      <c r="D98" s="246"/>
      <c r="E98" s="246"/>
      <c r="F98" s="263"/>
      <c r="G98" s="263"/>
      <c r="H98" s="289"/>
      <c r="I98" s="241"/>
      <c r="J98" s="241"/>
      <c r="K98" s="241"/>
      <c r="L98" s="241"/>
      <c r="M98" s="241"/>
      <c r="N98" s="241"/>
      <c r="O98" s="241"/>
      <c r="P98" s="241"/>
      <c r="Q98" s="241"/>
      <c r="R98" s="241"/>
      <c r="S98" s="263"/>
      <c r="T98" s="263"/>
      <c r="U98" s="241"/>
      <c r="V98" s="241"/>
      <c r="W98" s="241"/>
      <c r="X98" s="241"/>
      <c r="Y98" s="241"/>
      <c r="Z98" s="241"/>
      <c r="AA98" s="241"/>
    </row>
    <row r="99" spans="2:27" ht="15.6">
      <c r="B99" s="263"/>
      <c r="C99" s="263"/>
      <c r="D99" s="246"/>
      <c r="E99" s="246"/>
      <c r="F99" s="263"/>
      <c r="G99" s="263"/>
      <c r="H99" s="289"/>
      <c r="I99" s="241"/>
      <c r="J99" s="241"/>
      <c r="K99" s="241"/>
      <c r="L99" s="241"/>
      <c r="M99" s="241"/>
      <c r="N99" s="241"/>
      <c r="O99" s="241"/>
      <c r="P99" s="241"/>
      <c r="Q99" s="241"/>
      <c r="R99" s="241"/>
      <c r="S99" s="263"/>
      <c r="T99" s="263"/>
      <c r="U99" s="241"/>
      <c r="V99" s="241"/>
      <c r="W99" s="241"/>
      <c r="X99" s="241"/>
      <c r="Y99" s="241"/>
      <c r="Z99" s="241"/>
      <c r="AA99" s="241"/>
    </row>
    <row r="100" spans="2:27" ht="15.6">
      <c r="B100" s="263"/>
      <c r="C100" s="263"/>
      <c r="D100" s="246"/>
      <c r="E100" s="246"/>
      <c r="F100" s="263"/>
      <c r="G100" s="263"/>
      <c r="H100" s="289"/>
      <c r="I100" s="241"/>
      <c r="J100" s="241"/>
      <c r="K100" s="241"/>
      <c r="L100" s="241"/>
      <c r="M100" s="241"/>
      <c r="N100" s="241"/>
      <c r="O100" s="241"/>
      <c r="P100" s="241"/>
      <c r="Q100" s="241"/>
      <c r="R100" s="241"/>
      <c r="S100" s="263"/>
      <c r="T100" s="263"/>
      <c r="U100" s="241"/>
      <c r="V100" s="241"/>
      <c r="W100" s="241"/>
      <c r="X100" s="241"/>
      <c r="Y100" s="241"/>
      <c r="Z100" s="241"/>
      <c r="AA100" s="241"/>
    </row>
    <row r="101" spans="2:27" ht="15.6">
      <c r="B101" s="263"/>
      <c r="C101" s="263"/>
      <c r="D101" s="246"/>
      <c r="E101" s="246"/>
      <c r="F101" s="263"/>
      <c r="G101" s="263"/>
      <c r="H101" s="289"/>
      <c r="I101" s="241"/>
      <c r="J101" s="241"/>
      <c r="K101" s="241"/>
      <c r="L101" s="241"/>
      <c r="M101" s="241"/>
      <c r="N101" s="241"/>
      <c r="O101" s="241"/>
      <c r="P101" s="241"/>
      <c r="Q101" s="241"/>
      <c r="R101" s="241"/>
      <c r="S101" s="263"/>
      <c r="T101" s="263"/>
      <c r="U101" s="241"/>
      <c r="V101" s="241"/>
      <c r="W101" s="241"/>
      <c r="X101" s="241"/>
      <c r="Y101" s="241"/>
      <c r="Z101" s="241"/>
      <c r="AA101" s="241"/>
    </row>
    <row r="102" spans="2:27" ht="15.6">
      <c r="B102" s="263"/>
      <c r="C102" s="263"/>
      <c r="D102" s="246"/>
      <c r="E102" s="246"/>
      <c r="F102" s="263"/>
      <c r="G102" s="263"/>
      <c r="H102" s="289"/>
      <c r="I102" s="241"/>
      <c r="J102" s="241"/>
      <c r="K102" s="241"/>
      <c r="L102" s="241"/>
      <c r="M102" s="241"/>
      <c r="N102" s="241"/>
      <c r="O102" s="241"/>
      <c r="P102" s="241"/>
      <c r="Q102" s="241"/>
      <c r="R102" s="241"/>
      <c r="S102" s="263"/>
      <c r="T102" s="263"/>
      <c r="U102" s="241"/>
      <c r="V102" s="241"/>
      <c r="W102" s="241"/>
      <c r="X102" s="241"/>
      <c r="Y102" s="241"/>
      <c r="Z102" s="241"/>
      <c r="AA102" s="241"/>
    </row>
    <row r="103" spans="2:27" ht="15.6">
      <c r="B103" s="263"/>
      <c r="C103" s="263"/>
      <c r="D103" s="246"/>
      <c r="E103" s="246"/>
      <c r="F103" s="263"/>
      <c r="G103" s="263"/>
      <c r="H103" s="289"/>
      <c r="I103" s="241"/>
      <c r="J103" s="241"/>
      <c r="K103" s="241"/>
      <c r="L103" s="241"/>
      <c r="M103" s="241"/>
      <c r="N103" s="241"/>
      <c r="O103" s="241"/>
      <c r="P103" s="241"/>
      <c r="Q103" s="241"/>
      <c r="R103" s="241"/>
      <c r="S103" s="263"/>
      <c r="T103" s="263"/>
      <c r="U103" s="241"/>
      <c r="V103" s="241"/>
      <c r="W103" s="241"/>
      <c r="X103" s="241"/>
      <c r="Y103" s="241"/>
      <c r="Z103" s="241"/>
      <c r="AA103" s="241"/>
    </row>
    <row r="104" spans="2:27" ht="15.6">
      <c r="B104" s="263"/>
      <c r="C104" s="263"/>
      <c r="D104" s="246"/>
      <c r="E104" s="246"/>
      <c r="F104" s="263"/>
      <c r="G104" s="263"/>
      <c r="H104" s="289"/>
      <c r="I104" s="241"/>
      <c r="J104" s="241"/>
      <c r="K104" s="241"/>
      <c r="L104" s="241"/>
      <c r="M104" s="241"/>
      <c r="N104" s="241"/>
      <c r="O104" s="241"/>
      <c r="P104" s="241"/>
      <c r="Q104" s="241"/>
      <c r="R104" s="241"/>
      <c r="S104" s="263"/>
      <c r="T104" s="263"/>
      <c r="U104" s="241"/>
      <c r="V104" s="241"/>
      <c r="W104" s="241"/>
      <c r="X104" s="241"/>
      <c r="Y104" s="241"/>
      <c r="Z104" s="241"/>
      <c r="AA104" s="241"/>
    </row>
    <row r="105" spans="2:27" ht="15.6">
      <c r="B105" s="264"/>
      <c r="C105" s="264"/>
      <c r="D105" s="247"/>
      <c r="E105" s="247"/>
      <c r="F105" s="264"/>
      <c r="G105" s="264"/>
      <c r="H105" s="290"/>
      <c r="I105" s="241"/>
      <c r="J105" s="241"/>
      <c r="K105" s="241"/>
      <c r="L105" s="241"/>
      <c r="M105" s="241"/>
      <c r="N105" s="241"/>
      <c r="O105" s="241"/>
      <c r="P105" s="241"/>
      <c r="Q105" s="241"/>
      <c r="R105" s="241"/>
      <c r="S105" s="264"/>
      <c r="T105" s="264"/>
      <c r="U105" s="241"/>
      <c r="V105" s="241"/>
      <c r="W105" s="241"/>
      <c r="X105" s="241"/>
      <c r="Y105" s="241"/>
      <c r="Z105" s="241"/>
      <c r="AA105" s="241"/>
    </row>
    <row r="106" spans="2:27" ht="15.6">
      <c r="B106" s="264"/>
      <c r="C106" s="264"/>
      <c r="D106" s="247"/>
      <c r="E106" s="247"/>
      <c r="F106" s="264"/>
      <c r="G106" s="264"/>
      <c r="H106" s="290"/>
      <c r="I106" s="241"/>
      <c r="J106" s="241"/>
      <c r="K106" s="241"/>
      <c r="L106" s="241"/>
      <c r="M106" s="241"/>
      <c r="N106" s="241"/>
      <c r="O106" s="241"/>
      <c r="P106" s="241"/>
      <c r="Q106" s="241"/>
      <c r="R106" s="241"/>
      <c r="S106" s="264"/>
      <c r="T106" s="264"/>
      <c r="U106" s="241"/>
      <c r="V106" s="241"/>
      <c r="W106" s="241"/>
      <c r="X106" s="241"/>
      <c r="Y106" s="241"/>
      <c r="Z106" s="241"/>
      <c r="AA106" s="241"/>
    </row>
    <row r="107" spans="2:27" ht="15.6">
      <c r="B107" s="264"/>
      <c r="C107" s="264"/>
      <c r="D107" s="247"/>
      <c r="E107" s="247"/>
      <c r="F107" s="264"/>
      <c r="G107" s="264"/>
      <c r="H107" s="290"/>
      <c r="I107" s="241"/>
      <c r="J107" s="241"/>
      <c r="K107" s="241"/>
      <c r="L107" s="241"/>
      <c r="M107" s="241"/>
      <c r="N107" s="241"/>
      <c r="O107" s="241"/>
      <c r="P107" s="241"/>
      <c r="Q107" s="241"/>
      <c r="R107" s="241"/>
      <c r="S107" s="264"/>
      <c r="T107" s="264"/>
      <c r="U107" s="241"/>
      <c r="V107" s="241"/>
      <c r="W107" s="241"/>
      <c r="X107" s="241"/>
      <c r="Y107" s="241"/>
      <c r="Z107" s="241"/>
      <c r="AA107" s="241"/>
    </row>
    <row r="108" spans="2:27" ht="15.6">
      <c r="B108" s="264"/>
      <c r="C108" s="264"/>
      <c r="D108" s="247"/>
      <c r="E108" s="247"/>
      <c r="F108" s="264"/>
      <c r="G108" s="264"/>
      <c r="H108" s="290"/>
      <c r="I108" s="241"/>
      <c r="J108" s="241"/>
      <c r="K108" s="241"/>
      <c r="L108" s="241"/>
      <c r="M108" s="241"/>
      <c r="N108" s="241"/>
      <c r="O108" s="241"/>
      <c r="P108" s="241"/>
      <c r="Q108" s="241"/>
      <c r="R108" s="241"/>
      <c r="S108" s="264"/>
      <c r="T108" s="264"/>
      <c r="U108" s="241"/>
      <c r="V108" s="241"/>
      <c r="W108" s="241"/>
      <c r="X108" s="241"/>
      <c r="Y108" s="241"/>
      <c r="Z108" s="241"/>
      <c r="AA108" s="241"/>
    </row>
    <row r="109" spans="2:27" ht="15.6">
      <c r="B109" s="264"/>
      <c r="C109" s="264"/>
      <c r="D109" s="247"/>
      <c r="E109" s="247"/>
      <c r="F109" s="264"/>
      <c r="G109" s="264"/>
      <c r="H109" s="290"/>
      <c r="I109" s="241"/>
      <c r="J109" s="241"/>
      <c r="K109" s="241"/>
      <c r="L109" s="241"/>
      <c r="M109" s="241"/>
      <c r="N109" s="241"/>
      <c r="O109" s="241"/>
      <c r="P109" s="241"/>
      <c r="Q109" s="241"/>
      <c r="R109" s="241"/>
      <c r="S109" s="264"/>
      <c r="T109" s="264"/>
      <c r="U109" s="241"/>
      <c r="V109" s="241"/>
      <c r="W109" s="241"/>
      <c r="X109" s="241"/>
      <c r="Y109" s="241"/>
      <c r="Z109" s="241"/>
      <c r="AA109" s="241"/>
    </row>
    <row r="110" spans="2:27" ht="15.6">
      <c r="B110" s="264"/>
      <c r="C110" s="264"/>
      <c r="D110" s="247"/>
      <c r="E110" s="247"/>
      <c r="F110" s="264"/>
      <c r="G110" s="264"/>
      <c r="H110" s="290"/>
      <c r="I110" s="241"/>
      <c r="J110" s="241"/>
      <c r="K110" s="241"/>
      <c r="L110" s="241"/>
      <c r="M110" s="241"/>
      <c r="N110" s="241"/>
      <c r="O110" s="241"/>
      <c r="P110" s="241"/>
      <c r="Q110" s="241"/>
      <c r="R110" s="241"/>
      <c r="S110" s="264"/>
      <c r="T110" s="264"/>
      <c r="U110" s="241"/>
      <c r="V110" s="241"/>
      <c r="W110" s="241"/>
      <c r="X110" s="241"/>
      <c r="Y110" s="241"/>
      <c r="Z110" s="241"/>
      <c r="AA110" s="241"/>
    </row>
    <row r="111" spans="2:27" ht="16.2" thickBot="1">
      <c r="B111" s="69"/>
      <c r="C111" s="69"/>
      <c r="D111" s="70"/>
      <c r="E111" s="71"/>
      <c r="F111" s="69"/>
      <c r="G111" s="69"/>
      <c r="H111" s="72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69"/>
      <c r="T111" s="69"/>
      <c r="U111" s="250"/>
      <c r="V111" s="250"/>
      <c r="W111" s="250"/>
      <c r="X111" s="250"/>
      <c r="Y111" s="250"/>
      <c r="Z111" s="250"/>
      <c r="AA111" s="250"/>
    </row>
    <row r="112" spans="2:27" ht="19.95" customHeight="1">
      <c r="B112" s="73" t="s">
        <v>11</v>
      </c>
      <c r="C112" s="74">
        <f>COUNTA(C91:C111)</f>
        <v>0</v>
      </c>
      <c r="S112" s="67"/>
      <c r="T112" s="75" t="s">
        <v>185</v>
      </c>
      <c r="U112" s="76">
        <f t="shared" ref="U112:AA112" si="3">COUNTIF(U91:U111, "■")</f>
        <v>0</v>
      </c>
      <c r="V112" s="76">
        <f t="shared" si="3"/>
        <v>0</v>
      </c>
      <c r="W112" s="76">
        <f t="shared" si="3"/>
        <v>0</v>
      </c>
      <c r="X112" s="76">
        <f t="shared" si="3"/>
        <v>0</v>
      </c>
      <c r="Y112" s="76">
        <f t="shared" si="3"/>
        <v>0</v>
      </c>
      <c r="Z112" s="76">
        <f t="shared" si="3"/>
        <v>0</v>
      </c>
      <c r="AA112" s="76">
        <f t="shared" si="3"/>
        <v>0</v>
      </c>
    </row>
    <row r="113" spans="2:27" ht="41.4" customHeight="1">
      <c r="B113" s="77" t="s">
        <v>8</v>
      </c>
      <c r="C113" s="317"/>
      <c r="D113" s="317"/>
      <c r="E113" s="317"/>
      <c r="F113" s="317"/>
      <c r="G113" s="317"/>
      <c r="H113" s="317"/>
      <c r="I113" s="317"/>
      <c r="J113" s="317"/>
      <c r="K113" s="317"/>
      <c r="L113" s="317"/>
      <c r="M113" s="317"/>
      <c r="N113" s="317"/>
      <c r="O113" s="317"/>
      <c r="P113" s="317"/>
      <c r="Q113" s="317"/>
      <c r="R113" s="317"/>
      <c r="S113" s="317"/>
      <c r="T113" s="317"/>
      <c r="U113" s="317"/>
      <c r="V113" s="317"/>
      <c r="W113" s="317"/>
      <c r="X113" s="317"/>
      <c r="Y113" s="317"/>
      <c r="Z113" s="317"/>
      <c r="AA113" s="317"/>
    </row>
    <row r="115" spans="2:27" ht="19.95" customHeight="1">
      <c r="B115" s="78" t="s">
        <v>130</v>
      </c>
      <c r="C115" s="79">
        <f>SUM(C31,C58,C85,C112)</f>
        <v>0</v>
      </c>
      <c r="S115" s="32"/>
      <c r="T115" s="280" t="s">
        <v>185</v>
      </c>
      <c r="U115" s="281">
        <f>SUM(U31,U58,U85,U112)</f>
        <v>0</v>
      </c>
      <c r="V115" s="281">
        <f t="shared" ref="V115:AA115" si="4">SUM(V31,V58,V85,V112)</f>
        <v>0</v>
      </c>
      <c r="W115" s="281">
        <f t="shared" si="4"/>
        <v>0</v>
      </c>
      <c r="X115" s="281">
        <f t="shared" si="4"/>
        <v>0</v>
      </c>
      <c r="Y115" s="281">
        <f t="shared" si="4"/>
        <v>0</v>
      </c>
      <c r="Z115" s="281">
        <f t="shared" si="4"/>
        <v>0</v>
      </c>
      <c r="AA115" s="281">
        <f t="shared" si="4"/>
        <v>0</v>
      </c>
    </row>
    <row r="116" spans="2:27" ht="19.95" customHeight="1">
      <c r="B116" s="80"/>
      <c r="C116" s="81"/>
    </row>
    <row r="117" spans="2:27" ht="15.6">
      <c r="B117" s="80" t="s">
        <v>58</v>
      </c>
      <c r="C117" s="319"/>
      <c r="D117" s="319"/>
      <c r="E117" s="319"/>
      <c r="F117" s="319"/>
      <c r="G117" s="319"/>
      <c r="H117" s="319"/>
      <c r="I117" s="319"/>
      <c r="J117" s="319"/>
      <c r="K117" s="319"/>
      <c r="L117" s="319"/>
      <c r="M117" s="319"/>
      <c r="N117" s="319"/>
      <c r="O117" s="319"/>
      <c r="P117" s="319"/>
      <c r="Q117" s="319"/>
      <c r="R117" s="319"/>
      <c r="S117" s="319"/>
      <c r="T117" s="319"/>
      <c r="U117" s="319"/>
      <c r="V117" s="319"/>
      <c r="W117" s="319"/>
      <c r="X117" s="319"/>
      <c r="Y117" s="319"/>
      <c r="Z117" s="319"/>
      <c r="AA117" s="319"/>
    </row>
    <row r="118" spans="2:27" ht="19.95" customHeight="1">
      <c r="B118" s="82" t="s">
        <v>17</v>
      </c>
    </row>
    <row r="119" spans="2:27" ht="19.95" customHeight="1">
      <c r="B119" s="32" t="s">
        <v>181</v>
      </c>
    </row>
    <row r="120" spans="2:27" ht="15.6" customHeight="1">
      <c r="B120" s="80">
        <v>1</v>
      </c>
      <c r="C120" s="258"/>
      <c r="D120" s="259"/>
      <c r="E120" s="259"/>
      <c r="F120" s="259"/>
      <c r="G120" s="259"/>
    </row>
    <row r="121" spans="2:27" ht="15.6" customHeight="1">
      <c r="B121" s="80">
        <v>2</v>
      </c>
      <c r="C121" s="258"/>
      <c r="D121" s="259"/>
      <c r="E121" s="259"/>
      <c r="F121" s="259"/>
      <c r="G121" s="259"/>
    </row>
    <row r="122" spans="2:27" ht="15.6" customHeight="1">
      <c r="B122" s="80">
        <v>3</v>
      </c>
      <c r="C122" s="258"/>
      <c r="D122" s="259"/>
      <c r="E122" s="259"/>
      <c r="F122" s="259"/>
      <c r="G122" s="259"/>
    </row>
    <row r="123" spans="2:27" ht="15.6" customHeight="1">
      <c r="B123" s="80">
        <v>4</v>
      </c>
      <c r="C123" s="258"/>
      <c r="D123" s="259"/>
      <c r="E123" s="259"/>
      <c r="F123" s="259"/>
      <c r="G123" s="259"/>
    </row>
    <row r="124" spans="2:27" ht="15.6" customHeight="1">
      <c r="B124" s="80">
        <v>5</v>
      </c>
      <c r="C124" s="258"/>
      <c r="D124" s="259"/>
      <c r="E124" s="259"/>
      <c r="F124" s="259"/>
      <c r="G124" s="259"/>
    </row>
    <row r="125" spans="2:27" ht="15.6" customHeight="1">
      <c r="B125" s="80">
        <v>6</v>
      </c>
      <c r="C125" s="258"/>
      <c r="D125" s="259"/>
      <c r="E125" s="259"/>
      <c r="F125" s="259"/>
      <c r="G125" s="259"/>
    </row>
    <row r="126" spans="2:27" ht="15.6" customHeight="1">
      <c r="B126" s="80">
        <v>7</v>
      </c>
      <c r="C126" s="258"/>
      <c r="D126" s="259"/>
      <c r="E126" s="259"/>
      <c r="F126" s="259"/>
      <c r="G126" s="259"/>
    </row>
    <row r="128" spans="2:27" ht="19.95" customHeight="1">
      <c r="B128" s="32" t="s">
        <v>20</v>
      </c>
    </row>
    <row r="129" spans="2:27" ht="15.6" customHeight="1">
      <c r="B129" s="80">
        <v>1</v>
      </c>
      <c r="C129" s="260"/>
      <c r="D129" s="260"/>
      <c r="E129" s="260"/>
      <c r="F129" s="260"/>
      <c r="G129" s="260"/>
      <c r="H129" s="260"/>
      <c r="I129" s="260"/>
      <c r="J129" s="260"/>
      <c r="K129" s="260"/>
      <c r="L129" s="260"/>
      <c r="M129" s="260"/>
      <c r="N129" s="260"/>
      <c r="O129" s="260"/>
      <c r="P129" s="260"/>
      <c r="Q129" s="260"/>
      <c r="R129" s="260"/>
      <c r="S129" s="260"/>
      <c r="T129" s="260"/>
      <c r="U129" s="260"/>
      <c r="V129" s="260"/>
      <c r="W129" s="260"/>
      <c r="X129" s="260"/>
      <c r="Y129" s="260"/>
      <c r="Z129" s="260"/>
      <c r="AA129" s="260"/>
    </row>
    <row r="130" spans="2:27" ht="15.6" customHeight="1">
      <c r="B130" s="80">
        <v>2</v>
      </c>
      <c r="C130" s="260"/>
      <c r="D130" s="260"/>
      <c r="E130" s="260"/>
      <c r="F130" s="260"/>
      <c r="G130" s="260"/>
      <c r="H130" s="260"/>
      <c r="I130" s="260"/>
      <c r="J130" s="260"/>
      <c r="K130" s="260"/>
      <c r="L130" s="260"/>
      <c r="M130" s="260"/>
      <c r="N130" s="260"/>
      <c r="O130" s="260"/>
      <c r="P130" s="260"/>
      <c r="Q130" s="260"/>
      <c r="R130" s="260"/>
      <c r="S130" s="260"/>
      <c r="T130" s="260"/>
      <c r="U130" s="260"/>
      <c r="V130" s="260"/>
      <c r="W130" s="260"/>
      <c r="X130" s="260"/>
      <c r="Y130" s="260"/>
      <c r="Z130" s="260"/>
      <c r="AA130" s="260"/>
    </row>
    <row r="131" spans="2:27" ht="15.6" customHeight="1">
      <c r="B131" s="80">
        <v>3</v>
      </c>
      <c r="C131" s="260"/>
      <c r="D131" s="260"/>
      <c r="E131" s="260"/>
      <c r="F131" s="260"/>
      <c r="G131" s="260"/>
      <c r="H131" s="260"/>
      <c r="I131" s="260"/>
      <c r="J131" s="260"/>
      <c r="K131" s="260"/>
      <c r="L131" s="260"/>
      <c r="M131" s="260"/>
      <c r="N131" s="260"/>
      <c r="O131" s="260"/>
      <c r="P131" s="260"/>
      <c r="Q131" s="260"/>
      <c r="R131" s="260"/>
      <c r="S131" s="260"/>
      <c r="T131" s="260"/>
      <c r="U131" s="260"/>
      <c r="V131" s="260"/>
      <c r="W131" s="260"/>
      <c r="X131" s="260"/>
      <c r="Y131" s="260"/>
      <c r="Z131" s="260"/>
      <c r="AA131" s="260"/>
    </row>
    <row r="132" spans="2:27" ht="15.6" customHeight="1">
      <c r="B132" s="80">
        <v>4</v>
      </c>
      <c r="C132" s="260"/>
      <c r="D132" s="260"/>
      <c r="E132" s="260"/>
      <c r="F132" s="260"/>
      <c r="G132" s="260"/>
      <c r="H132" s="260"/>
      <c r="I132" s="260"/>
      <c r="J132" s="260"/>
      <c r="K132" s="260"/>
      <c r="L132" s="260"/>
      <c r="M132" s="260"/>
      <c r="N132" s="260"/>
      <c r="O132" s="260"/>
      <c r="P132" s="260"/>
      <c r="Q132" s="260"/>
      <c r="R132" s="260"/>
      <c r="S132" s="260"/>
      <c r="T132" s="260"/>
      <c r="U132" s="260"/>
      <c r="V132" s="260"/>
      <c r="W132" s="260"/>
      <c r="X132" s="260"/>
      <c r="Y132" s="260"/>
      <c r="Z132" s="260"/>
      <c r="AA132" s="260"/>
    </row>
    <row r="133" spans="2:27" ht="15.6" customHeight="1">
      <c r="B133" s="80">
        <v>5</v>
      </c>
      <c r="C133" s="260"/>
      <c r="D133" s="260"/>
      <c r="E133" s="260"/>
      <c r="F133" s="260"/>
      <c r="G133" s="260"/>
      <c r="H133" s="260"/>
      <c r="I133" s="260"/>
      <c r="J133" s="260"/>
      <c r="K133" s="260"/>
      <c r="L133" s="260"/>
      <c r="M133" s="260"/>
      <c r="N133" s="260"/>
      <c r="O133" s="260"/>
      <c r="P133" s="260"/>
      <c r="Q133" s="260"/>
      <c r="R133" s="260"/>
      <c r="S133" s="260"/>
      <c r="T133" s="260"/>
      <c r="U133" s="260"/>
      <c r="V133" s="260"/>
      <c r="W133" s="260"/>
      <c r="X133" s="260"/>
      <c r="Y133" s="260"/>
      <c r="Z133" s="260"/>
      <c r="AA133" s="260"/>
    </row>
    <row r="134" spans="2:27" ht="15.6" customHeight="1">
      <c r="B134" s="80">
        <v>6</v>
      </c>
      <c r="C134" s="260"/>
      <c r="D134" s="260"/>
      <c r="E134" s="260"/>
      <c r="F134" s="260"/>
      <c r="G134" s="260"/>
      <c r="H134" s="260"/>
      <c r="I134" s="260"/>
      <c r="J134" s="260"/>
      <c r="K134" s="260"/>
      <c r="L134" s="260"/>
      <c r="M134" s="260"/>
      <c r="N134" s="260"/>
      <c r="O134" s="260"/>
      <c r="P134" s="260"/>
      <c r="Q134" s="260"/>
      <c r="R134" s="260"/>
      <c r="S134" s="260"/>
      <c r="T134" s="260"/>
      <c r="U134" s="260"/>
      <c r="V134" s="260"/>
      <c r="W134" s="260"/>
      <c r="X134" s="260"/>
      <c r="Y134" s="260"/>
      <c r="Z134" s="260"/>
      <c r="AA134" s="260"/>
    </row>
    <row r="135" spans="2:27" ht="15.6" customHeight="1">
      <c r="B135" s="80">
        <v>7</v>
      </c>
      <c r="C135" s="260"/>
      <c r="D135" s="260"/>
      <c r="E135" s="260"/>
      <c r="F135" s="260"/>
      <c r="G135" s="260"/>
      <c r="H135" s="260"/>
      <c r="I135" s="260"/>
      <c r="J135" s="260"/>
      <c r="K135" s="260"/>
      <c r="L135" s="260"/>
      <c r="M135" s="260"/>
      <c r="N135" s="260"/>
      <c r="O135" s="260"/>
      <c r="P135" s="260"/>
      <c r="Q135" s="260"/>
      <c r="R135" s="260"/>
      <c r="S135" s="260"/>
      <c r="T135" s="260"/>
      <c r="U135" s="260"/>
      <c r="V135" s="260"/>
      <c r="W135" s="260"/>
      <c r="X135" s="260"/>
      <c r="Y135" s="260"/>
      <c r="Z135" s="260"/>
      <c r="AA135" s="260"/>
    </row>
    <row r="136" spans="2:27" ht="15.6" customHeight="1">
      <c r="B136" s="80">
        <v>8</v>
      </c>
      <c r="C136" s="260"/>
      <c r="D136" s="260"/>
      <c r="E136" s="260"/>
      <c r="F136" s="260"/>
      <c r="G136" s="260"/>
      <c r="H136" s="260"/>
      <c r="I136" s="260"/>
      <c r="J136" s="260"/>
      <c r="K136" s="260"/>
      <c r="L136" s="260"/>
      <c r="M136" s="260"/>
      <c r="N136" s="260"/>
      <c r="O136" s="260"/>
      <c r="P136" s="260"/>
      <c r="Q136" s="260"/>
      <c r="R136" s="260"/>
      <c r="S136" s="260"/>
      <c r="T136" s="260"/>
      <c r="U136" s="260"/>
      <c r="V136" s="260"/>
      <c r="W136" s="260"/>
      <c r="X136" s="260"/>
      <c r="Y136" s="260"/>
      <c r="Z136" s="260"/>
      <c r="AA136" s="260"/>
    </row>
    <row r="137" spans="2:27" ht="15.6" customHeight="1">
      <c r="B137" s="80">
        <v>9</v>
      </c>
      <c r="C137" s="260"/>
      <c r="D137" s="260"/>
      <c r="E137" s="260"/>
      <c r="F137" s="260"/>
      <c r="G137" s="260"/>
      <c r="H137" s="260"/>
      <c r="I137" s="260"/>
      <c r="J137" s="260"/>
      <c r="K137" s="260"/>
      <c r="L137" s="260"/>
      <c r="M137" s="260"/>
      <c r="N137" s="260"/>
      <c r="O137" s="260"/>
      <c r="P137" s="260"/>
      <c r="Q137" s="260"/>
      <c r="R137" s="260"/>
      <c r="S137" s="260"/>
      <c r="T137" s="260"/>
      <c r="U137" s="260"/>
      <c r="V137" s="260"/>
      <c r="W137" s="260"/>
      <c r="X137" s="260"/>
      <c r="Y137" s="260"/>
      <c r="Z137" s="260"/>
      <c r="AA137" s="260"/>
    </row>
    <row r="138" spans="2:27" ht="15.6" customHeight="1">
      <c r="B138" s="80">
        <v>10</v>
      </c>
      <c r="C138" s="260"/>
      <c r="D138" s="260"/>
      <c r="E138" s="260"/>
      <c r="F138" s="260"/>
      <c r="G138" s="260"/>
      <c r="H138" s="260"/>
      <c r="I138" s="260"/>
      <c r="J138" s="260"/>
      <c r="K138" s="260"/>
      <c r="L138" s="260"/>
      <c r="M138" s="260"/>
      <c r="N138" s="260"/>
      <c r="O138" s="260"/>
      <c r="P138" s="260"/>
      <c r="Q138" s="260"/>
      <c r="R138" s="260"/>
      <c r="S138" s="260"/>
      <c r="T138" s="260"/>
      <c r="U138" s="260"/>
      <c r="V138" s="260"/>
      <c r="W138" s="260"/>
      <c r="X138" s="260"/>
      <c r="Y138" s="260"/>
      <c r="Z138" s="260"/>
      <c r="AA138" s="260"/>
    </row>
  </sheetData>
  <sheetProtection algorithmName="SHA-512" hashValue="wkUIx50PzyLG46Vp0Z3JQP8Qwd5lmU8BOvBS7lzCyPXUABM6kPaN+PEOwZ2YzzcTaqGE66ovK0YHRBjqSOx1vg==" saltValue="wg/aeclN5TiKoYLwEKqLNQ==" spinCount="100000" sheet="1" insertColumns="0" insertRows="0" deleteRows="0" selectLockedCells="1"/>
  <mergeCells count="21">
    <mergeCell ref="C117:AA117"/>
    <mergeCell ref="I62:O62"/>
    <mergeCell ref="U62:AA62"/>
    <mergeCell ref="C59:AA59"/>
    <mergeCell ref="C113:AA113"/>
    <mergeCell ref="B88:AA88"/>
    <mergeCell ref="C86:AA86"/>
    <mergeCell ref="I89:O89"/>
    <mergeCell ref="U89:AA89"/>
    <mergeCell ref="B61:AA61"/>
    <mergeCell ref="F62:F63"/>
    <mergeCell ref="F89:F90"/>
    <mergeCell ref="I8:O8"/>
    <mergeCell ref="U8:AA8"/>
    <mergeCell ref="I35:O35"/>
    <mergeCell ref="U35:AA35"/>
    <mergeCell ref="B7:AA7"/>
    <mergeCell ref="F35:F36"/>
    <mergeCell ref="F8:F9"/>
    <mergeCell ref="C32:AA32"/>
    <mergeCell ref="B34:AA34"/>
  </mergeCells>
  <phoneticPr fontId="82" type="noConversion"/>
  <printOptions horizontalCentered="1"/>
  <pageMargins left="0.39370078740157483" right="0.39370078740157483" top="0.51181102362204722" bottom="0.51181102362204722" header="0.31496062992125984" footer="0.39370078740157483"/>
  <pageSetup paperSize="9" scale="77" fitToHeight="0" orientation="landscape" r:id="rId1"/>
  <headerFooter>
    <oddFooter>&amp;L&amp;"Calibri,Normal"&amp;10&amp;K959595Plano anual de atividades&amp;R&amp;"Calibri,Normal"&amp;10&amp;K000000&amp;P&amp;12 &amp;10&amp;K828282| &amp;N</oddFooter>
  </headerFooter>
  <rowBreaks count="3" manualBreakCount="3">
    <brk id="32" max="16383" man="1"/>
    <brk id="59" max="16383" man="1"/>
    <brk id="86" max="16383" man="1"/>
  </rowBreaks>
  <ignoredErrors>
    <ignoredError sqref="U31:AA31 U112:AA112 U85:AA85 U58:AA58" formulaRange="1"/>
    <ignoredError sqref="C58 C31 C11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782B39-3592-0F41-8A43-D28EB88C0176}">
          <x14:formula1>
            <xm:f>'5. Guia de apoio'!$B$76</xm:f>
          </x14:formula1>
          <xm:sqref>I37:R56 D10:E30 D37:E57 D64:E84 D91:E111 I64:R83 I10:R30 U10:AA30 U91:AA110 U37:AA56 U64:AA83 I91:R110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9E126-55DB-49D2-9902-B7E2B5ECE253}">
  <dimension ref="A1:GX114"/>
  <sheetViews>
    <sheetView showGridLines="0" zoomScale="96" zoomScaleNormal="96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S35" sqref="S35:S47"/>
    </sheetView>
  </sheetViews>
  <sheetFormatPr defaultColWidth="11.19921875" defaultRowHeight="15" customHeight="1"/>
  <cols>
    <col min="1" max="1" width="6" customWidth="1"/>
    <col min="2" max="2" width="28.3984375" customWidth="1"/>
    <col min="3" max="3" width="7.296875" customWidth="1"/>
    <col min="4" max="4" width="4.3984375" customWidth="1"/>
    <col min="5" max="13" width="1.69921875" style="1" customWidth="1"/>
    <col min="14" max="14" width="2.19921875" style="1" customWidth="1"/>
    <col min="15" max="15" width="6.5" customWidth="1"/>
    <col min="16" max="16" width="7.8984375" customWidth="1"/>
    <col min="17" max="17" width="9.3984375" customWidth="1"/>
    <col min="18" max="18" width="8.296875" customWidth="1"/>
    <col min="19" max="21" width="8.59765625" customWidth="1"/>
    <col min="22" max="22" width="8.09765625" customWidth="1"/>
    <col min="23" max="23" width="9.69921875" customWidth="1"/>
    <col min="24" max="27" width="8.59765625" customWidth="1"/>
    <col min="28" max="28" width="4.296875" style="205" customWidth="1"/>
    <col min="29" max="37" width="4.69921875" customWidth="1"/>
    <col min="38" max="38" width="5.3984375" customWidth="1"/>
    <col min="39" max="42" width="7.19921875" customWidth="1"/>
    <col min="43" max="43" width="8.3984375" customWidth="1"/>
    <col min="44" max="47" width="7.19921875" customWidth="1"/>
    <col min="48" max="48" width="7.8984375" customWidth="1"/>
    <col min="49" max="52" width="7.19921875" customWidth="1"/>
    <col min="53" max="53" width="3" customWidth="1"/>
    <col min="54" max="54" width="24.3984375" customWidth="1"/>
    <col min="55" max="55" width="4.19921875" hidden="1" customWidth="1"/>
    <col min="56" max="56" width="7.19921875" hidden="1" customWidth="1"/>
    <col min="57" max="57" width="4.19921875" hidden="1" customWidth="1"/>
    <col min="58" max="58" width="7.19921875" hidden="1" customWidth="1"/>
    <col min="59" max="59" width="4.19921875" hidden="1" customWidth="1"/>
    <col min="60" max="60" width="7.19921875" hidden="1" customWidth="1"/>
    <col min="61" max="61" width="4.19921875" hidden="1" customWidth="1"/>
    <col min="62" max="62" width="7.19921875" hidden="1" customWidth="1"/>
    <col min="63" max="63" width="4.19921875" hidden="1" customWidth="1"/>
    <col min="64" max="64" width="7.19921875" hidden="1" customWidth="1"/>
    <col min="65" max="65" width="4.19921875" hidden="1" customWidth="1"/>
    <col min="66" max="66" width="7.19921875" hidden="1" customWidth="1"/>
    <col min="67" max="67" width="4.19921875" hidden="1" customWidth="1"/>
    <col min="68" max="68" width="7.19921875" hidden="1" customWidth="1"/>
    <col min="69" max="69" width="4.19921875" hidden="1" customWidth="1"/>
    <col min="70" max="70" width="7.19921875" hidden="1" customWidth="1"/>
    <col min="71" max="71" width="4.19921875" hidden="1" customWidth="1"/>
    <col min="72" max="72" width="7.19921875" hidden="1" customWidth="1"/>
    <col min="73" max="73" width="4.19921875" hidden="1" customWidth="1"/>
    <col min="74" max="74" width="7.19921875" hidden="1" customWidth="1"/>
    <col min="75" max="75" width="4.19921875" hidden="1" customWidth="1"/>
    <col min="76" max="76" width="7.19921875" hidden="1" customWidth="1"/>
    <col min="77" max="77" width="4.19921875" hidden="1" customWidth="1"/>
    <col min="78" max="78" width="7.19921875" hidden="1" customWidth="1"/>
    <col min="79" max="79" width="4.19921875" hidden="1" customWidth="1"/>
    <col min="80" max="80" width="7.19921875" hidden="1" customWidth="1"/>
    <col min="81" max="81" width="26.09765625" style="206" customWidth="1"/>
    <col min="82" max="82" width="4.19921875" hidden="1" customWidth="1"/>
    <col min="83" max="83" width="7.19921875" hidden="1" customWidth="1"/>
    <col min="84" max="84" width="4.19921875" hidden="1" customWidth="1"/>
    <col min="85" max="85" width="7.19921875" hidden="1" customWidth="1"/>
    <col min="86" max="86" width="4.19921875" hidden="1" customWidth="1"/>
    <col min="87" max="87" width="7.19921875" hidden="1" customWidth="1"/>
    <col min="88" max="88" width="4.19921875" hidden="1" customWidth="1"/>
    <col min="89" max="89" width="7.19921875" hidden="1" customWidth="1"/>
    <col min="90" max="90" width="4.19921875" hidden="1" customWidth="1"/>
    <col min="91" max="91" width="7.19921875" hidden="1" customWidth="1"/>
    <col min="92" max="92" width="4.19921875" hidden="1" customWidth="1"/>
    <col min="93" max="93" width="7.19921875" hidden="1" customWidth="1"/>
    <col min="94" max="94" width="4.19921875" hidden="1" customWidth="1"/>
    <col min="95" max="95" width="7.19921875" hidden="1" customWidth="1"/>
    <col min="96" max="96" width="4.19921875" hidden="1" customWidth="1"/>
    <col min="97" max="97" width="7.19921875" hidden="1" customWidth="1"/>
    <col min="98" max="98" width="4.19921875" hidden="1" customWidth="1"/>
    <col min="99" max="99" width="7.19921875" hidden="1" customWidth="1"/>
    <col min="100" max="100" width="4.19921875" hidden="1" customWidth="1"/>
    <col min="101" max="101" width="7.19921875" hidden="1" customWidth="1"/>
    <col min="102" max="102" width="4.19921875" hidden="1" customWidth="1"/>
    <col min="103" max="103" width="7.19921875" hidden="1" customWidth="1"/>
    <col min="104" max="104" width="4.19921875" hidden="1" customWidth="1"/>
    <col min="105" max="105" width="7.19921875" hidden="1" customWidth="1"/>
    <col min="106" max="106" width="4.19921875" hidden="1" customWidth="1"/>
    <col min="107" max="107" width="7.19921875" hidden="1" customWidth="1"/>
    <col min="108" max="108" width="4.19921875" hidden="1" customWidth="1"/>
    <col min="109" max="109" width="7.19921875" hidden="1" customWidth="1"/>
    <col min="110" max="110" width="4.19921875" hidden="1" customWidth="1"/>
    <col min="111" max="111" width="7.19921875" hidden="1" customWidth="1"/>
    <col min="112" max="112" width="4.19921875" hidden="1" customWidth="1"/>
    <col min="113" max="113" width="7.19921875" hidden="1" customWidth="1"/>
    <col min="114" max="114" width="4.19921875" hidden="1" customWidth="1"/>
    <col min="115" max="115" width="7.19921875" hidden="1" customWidth="1"/>
    <col min="116" max="116" width="4.19921875" hidden="1" customWidth="1"/>
    <col min="117" max="117" width="7.19921875" hidden="1" customWidth="1"/>
    <col min="118" max="118" width="4.19921875" hidden="1" customWidth="1"/>
    <col min="119" max="119" width="7.19921875" hidden="1" customWidth="1"/>
    <col min="120" max="120" width="4.19921875" hidden="1" customWidth="1"/>
    <col min="121" max="121" width="7.19921875" hidden="1" customWidth="1"/>
    <col min="122" max="122" width="4.19921875" hidden="1" customWidth="1"/>
    <col min="123" max="123" width="7.19921875" hidden="1" customWidth="1"/>
    <col min="124" max="124" width="4.19921875" hidden="1" customWidth="1"/>
    <col min="125" max="125" width="7.19921875" hidden="1" customWidth="1"/>
    <col min="126" max="126" width="4.19921875" hidden="1" customWidth="1"/>
    <col min="127" max="127" width="7.19921875" hidden="1" customWidth="1"/>
    <col min="128" max="128" width="4.19921875" hidden="1" customWidth="1"/>
    <col min="129" max="129" width="7.19921875" hidden="1" customWidth="1"/>
    <col min="130" max="130" width="4.19921875" hidden="1" customWidth="1"/>
    <col min="131" max="131" width="7.19921875" hidden="1" customWidth="1"/>
    <col min="132" max="132" width="4.19921875" hidden="1" customWidth="1"/>
    <col min="133" max="133" width="7.19921875" hidden="1" customWidth="1"/>
    <col min="134" max="134" width="4.19921875" hidden="1" customWidth="1"/>
    <col min="135" max="135" width="7.19921875" hidden="1" customWidth="1"/>
    <col min="136" max="136" width="4.19921875" hidden="1" customWidth="1"/>
    <col min="137" max="137" width="7.19921875" hidden="1" customWidth="1"/>
    <col min="138" max="138" width="4.19921875" hidden="1" customWidth="1"/>
    <col min="139" max="139" width="7.19921875" hidden="1" customWidth="1"/>
    <col min="140" max="140" width="4.19921875" hidden="1" customWidth="1"/>
    <col min="141" max="141" width="7.19921875" hidden="1" customWidth="1"/>
    <col min="142" max="142" width="4.19921875" hidden="1" customWidth="1"/>
    <col min="143" max="143" width="7.19921875" hidden="1" customWidth="1"/>
    <col min="144" max="144" width="26.09765625" customWidth="1"/>
    <col min="145" max="145" width="4.19921875" hidden="1" customWidth="1"/>
    <col min="146" max="146" width="7.19921875" hidden="1" customWidth="1"/>
    <col min="147" max="147" width="4.19921875" hidden="1" customWidth="1"/>
    <col min="148" max="148" width="7.19921875" hidden="1" customWidth="1"/>
    <col min="149" max="149" width="4.19921875" hidden="1" customWidth="1"/>
    <col min="150" max="150" width="7.19921875" hidden="1" customWidth="1"/>
    <col min="151" max="151" width="4.19921875" hidden="1" customWidth="1"/>
    <col min="152" max="152" width="7.19921875" hidden="1" customWidth="1"/>
    <col min="153" max="153" width="4.19921875" hidden="1" customWidth="1"/>
    <col min="154" max="154" width="7.19921875" hidden="1" customWidth="1"/>
    <col min="155" max="155" width="4.19921875" hidden="1" customWidth="1"/>
    <col min="156" max="156" width="7.19921875" hidden="1" customWidth="1"/>
    <col min="157" max="157" width="4.19921875" hidden="1" customWidth="1"/>
    <col min="158" max="158" width="7.19921875" hidden="1" customWidth="1"/>
    <col min="159" max="159" width="4.19921875" hidden="1" customWidth="1"/>
    <col min="160" max="160" width="7.19921875" hidden="1" customWidth="1"/>
    <col min="161" max="161" width="4.19921875" hidden="1" customWidth="1"/>
    <col min="162" max="162" width="7.19921875" hidden="1" customWidth="1"/>
    <col min="163" max="163" width="4.19921875" hidden="1" customWidth="1"/>
    <col min="164" max="164" width="7.19921875" hidden="1" customWidth="1"/>
    <col min="165" max="165" width="4.19921875" hidden="1" customWidth="1"/>
    <col min="166" max="166" width="7.19921875" hidden="1" customWidth="1"/>
    <col min="167" max="167" width="4.19921875" hidden="1" customWidth="1"/>
    <col min="168" max="168" width="7.19921875" hidden="1" customWidth="1"/>
    <col min="169" max="169" width="4.19921875" hidden="1" customWidth="1"/>
    <col min="170" max="170" width="7.19921875" hidden="1" customWidth="1"/>
    <col min="171" max="171" width="4.19921875" hidden="1" customWidth="1"/>
    <col min="172" max="172" width="7.19921875" hidden="1" customWidth="1"/>
    <col min="173" max="173" width="4.19921875" hidden="1" customWidth="1"/>
    <col min="174" max="174" width="7.19921875" hidden="1" customWidth="1"/>
    <col min="175" max="175" width="4.19921875" hidden="1" customWidth="1"/>
    <col min="176" max="176" width="7.19921875" hidden="1" customWidth="1"/>
    <col min="177" max="177" width="4.19921875" hidden="1" customWidth="1"/>
    <col min="178" max="178" width="7.19921875" hidden="1" customWidth="1"/>
    <col min="179" max="179" width="4.19921875" hidden="1" customWidth="1"/>
    <col min="180" max="180" width="7.19921875" hidden="1" customWidth="1"/>
    <col min="181" max="181" width="4.19921875" hidden="1" customWidth="1"/>
    <col min="182" max="182" width="7.19921875" hidden="1" customWidth="1"/>
    <col min="183" max="183" width="4.19921875" hidden="1" customWidth="1"/>
    <col min="184" max="184" width="7.19921875" hidden="1" customWidth="1"/>
    <col min="185" max="185" width="4.19921875" hidden="1" customWidth="1"/>
    <col min="186" max="186" width="7.19921875" hidden="1" customWidth="1"/>
    <col min="187" max="187" width="4.19921875" hidden="1" customWidth="1"/>
    <col min="188" max="188" width="7.19921875" hidden="1" customWidth="1"/>
    <col min="189" max="189" width="4.19921875" hidden="1" customWidth="1"/>
    <col min="190" max="190" width="7.19921875" hidden="1" customWidth="1"/>
    <col min="191" max="191" width="4.19921875" hidden="1" customWidth="1"/>
    <col min="192" max="192" width="7.19921875" hidden="1" customWidth="1"/>
    <col min="193" max="193" width="4.19921875" hidden="1" customWidth="1"/>
    <col min="194" max="194" width="7.19921875" hidden="1" customWidth="1"/>
    <col min="195" max="195" width="4.19921875" hidden="1" customWidth="1"/>
    <col min="196" max="196" width="7.19921875" hidden="1" customWidth="1"/>
    <col min="197" max="197" width="4.19921875" hidden="1" customWidth="1"/>
    <col min="198" max="198" width="7.19921875" hidden="1" customWidth="1"/>
    <col min="199" max="199" width="4.19921875" hidden="1" customWidth="1"/>
    <col min="200" max="200" width="7.19921875" hidden="1" customWidth="1"/>
    <col min="201" max="201" width="4.19921875" hidden="1" customWidth="1"/>
    <col min="202" max="202" width="7.19921875" hidden="1" customWidth="1"/>
    <col min="203" max="203" width="4.19921875" hidden="1" customWidth="1"/>
    <col min="204" max="204" width="7.19921875" hidden="1" customWidth="1"/>
    <col min="205" max="205" width="4.19921875" hidden="1" customWidth="1"/>
    <col min="206" max="206" width="7.19921875" hidden="1" customWidth="1"/>
  </cols>
  <sheetData>
    <row r="1" spans="1:206" ht="19.5" customHeight="1">
      <c r="A1" s="83"/>
      <c r="B1" s="83"/>
      <c r="C1" s="83"/>
      <c r="D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4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5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/>
      <c r="GA1" s="83"/>
      <c r="GB1" s="83"/>
      <c r="GC1" s="83"/>
      <c r="GD1" s="83"/>
      <c r="GE1" s="83"/>
      <c r="GF1" s="83"/>
      <c r="GG1" s="83"/>
      <c r="GH1" s="83"/>
      <c r="GI1" s="83"/>
      <c r="GJ1" s="83"/>
      <c r="GK1" s="83"/>
      <c r="GL1" s="83"/>
      <c r="GM1" s="83"/>
      <c r="GN1" s="83"/>
      <c r="GO1" s="83"/>
      <c r="GP1" s="83"/>
      <c r="GQ1" s="83"/>
      <c r="GR1" s="83"/>
      <c r="GS1" s="83"/>
      <c r="GT1" s="83"/>
      <c r="GU1" s="83"/>
      <c r="GV1" s="83"/>
      <c r="GW1" s="83"/>
      <c r="GX1" s="83"/>
    </row>
    <row r="2" spans="1:206" ht="19.5" customHeight="1">
      <c r="A2" s="83"/>
      <c r="B2" s="86" t="s">
        <v>14</v>
      </c>
      <c r="C2" s="87"/>
      <c r="D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4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5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</row>
    <row r="3" spans="1:206" ht="18" customHeight="1">
      <c r="A3" s="83"/>
      <c r="B3" s="88" t="s">
        <v>21</v>
      </c>
      <c r="C3" s="89"/>
      <c r="D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4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5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</row>
    <row r="4" spans="1:206" ht="19.5" customHeight="1">
      <c r="A4" s="83"/>
      <c r="B4" s="89"/>
      <c r="C4" s="89"/>
      <c r="D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4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5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</row>
    <row r="5" spans="1:206" ht="19.5" customHeight="1">
      <c r="A5" s="83"/>
      <c r="B5" s="333" t="s">
        <v>22</v>
      </c>
      <c r="C5" s="333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90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2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</row>
    <row r="6" spans="1:206" ht="27" customHeight="1">
      <c r="A6" s="93"/>
      <c r="B6" s="30"/>
      <c r="C6" s="30"/>
      <c r="D6" s="30"/>
      <c r="E6" s="335" t="s">
        <v>20</v>
      </c>
      <c r="F6" s="335"/>
      <c r="G6" s="335"/>
      <c r="H6" s="335"/>
      <c r="I6" s="335"/>
      <c r="J6" s="335"/>
      <c r="K6" s="335"/>
      <c r="L6" s="299"/>
      <c r="M6" s="299"/>
      <c r="N6" s="299"/>
      <c r="O6" s="350" t="s">
        <v>186</v>
      </c>
      <c r="P6" s="350"/>
      <c r="Q6" s="294" t="s">
        <v>194</v>
      </c>
      <c r="R6" s="336" t="s">
        <v>23</v>
      </c>
      <c r="S6" s="336"/>
      <c r="T6" s="336" t="s">
        <v>190</v>
      </c>
      <c r="U6" s="336"/>
      <c r="V6" s="336" t="s">
        <v>24</v>
      </c>
      <c r="W6" s="336"/>
      <c r="X6" s="336" t="s">
        <v>191</v>
      </c>
      <c r="Y6" s="336"/>
      <c r="Z6" s="30"/>
      <c r="AA6" s="30"/>
      <c r="AB6" s="95"/>
      <c r="AC6" s="330" t="s">
        <v>62</v>
      </c>
      <c r="AD6" s="330"/>
      <c r="AE6" s="330"/>
      <c r="AF6" s="330" t="s">
        <v>63</v>
      </c>
      <c r="AG6" s="330"/>
      <c r="AH6" s="330"/>
      <c r="AI6" s="330"/>
      <c r="AJ6" s="330"/>
      <c r="AK6" s="330"/>
      <c r="AL6" s="94"/>
      <c r="AM6" s="330" t="s">
        <v>57</v>
      </c>
      <c r="AN6" s="330"/>
      <c r="AO6" s="330"/>
      <c r="AP6" s="330"/>
      <c r="AQ6" s="330"/>
      <c r="AR6" s="330" t="s">
        <v>61</v>
      </c>
      <c r="AS6" s="330"/>
      <c r="AT6" s="330"/>
      <c r="AU6" s="330"/>
      <c r="AV6" s="330"/>
      <c r="AW6" s="330" t="s">
        <v>64</v>
      </c>
      <c r="AX6" s="330"/>
      <c r="AY6" s="330"/>
      <c r="AZ6" s="330"/>
      <c r="BA6" s="331" t="s">
        <v>69</v>
      </c>
      <c r="BB6" s="360" t="s">
        <v>72</v>
      </c>
      <c r="BC6" s="304"/>
      <c r="BD6" s="304"/>
      <c r="BE6" s="304"/>
      <c r="BF6" s="304"/>
      <c r="BG6" s="304"/>
      <c r="BH6" s="304"/>
      <c r="BI6" s="330" t="s">
        <v>72</v>
      </c>
      <c r="BJ6" s="330"/>
      <c r="BK6" s="330"/>
      <c r="BL6" s="330"/>
      <c r="BM6" s="330"/>
      <c r="BN6" s="330"/>
      <c r="BO6" s="330"/>
      <c r="BP6" s="330"/>
      <c r="BQ6" s="330"/>
      <c r="BR6" s="330"/>
      <c r="BS6" s="330"/>
      <c r="BT6" s="330"/>
      <c r="BU6" s="330"/>
      <c r="BV6" s="330"/>
      <c r="BW6" s="330"/>
      <c r="BX6" s="330"/>
      <c r="BY6" s="330"/>
      <c r="BZ6" s="330"/>
      <c r="CA6" s="330"/>
      <c r="CB6" s="330"/>
      <c r="CC6" s="360" t="s">
        <v>81</v>
      </c>
      <c r="CD6" s="304"/>
      <c r="CE6" s="304"/>
      <c r="CF6" s="330" t="s">
        <v>81</v>
      </c>
      <c r="CG6" s="330"/>
      <c r="CH6" s="330"/>
      <c r="CI6" s="330"/>
      <c r="CJ6" s="330"/>
      <c r="CK6" s="330"/>
      <c r="CL6" s="330"/>
      <c r="CM6" s="330"/>
      <c r="CN6" s="330"/>
      <c r="CO6" s="330"/>
      <c r="CP6" s="330"/>
      <c r="CQ6" s="330"/>
      <c r="CR6" s="330"/>
      <c r="CS6" s="330"/>
      <c r="CT6" s="330"/>
      <c r="CU6" s="330"/>
      <c r="CV6" s="330"/>
      <c r="CW6" s="330"/>
      <c r="CX6" s="330"/>
      <c r="CY6" s="330"/>
      <c r="CZ6" s="330"/>
      <c r="DA6" s="330"/>
      <c r="DB6" s="330"/>
      <c r="DC6" s="330"/>
      <c r="DD6" s="330"/>
      <c r="DE6" s="330"/>
      <c r="DF6" s="330"/>
      <c r="DG6" s="330"/>
      <c r="DH6" s="330"/>
      <c r="DI6" s="330"/>
      <c r="DJ6" s="330"/>
      <c r="DK6" s="330"/>
      <c r="DL6" s="330"/>
      <c r="DM6" s="330"/>
      <c r="DN6" s="330"/>
      <c r="DO6" s="330"/>
      <c r="DP6" s="330"/>
      <c r="DQ6" s="330"/>
      <c r="DR6" s="330"/>
      <c r="DS6" s="330"/>
      <c r="DT6" s="330"/>
      <c r="DU6" s="330"/>
      <c r="DV6" s="330"/>
      <c r="DW6" s="330"/>
      <c r="DX6" s="330"/>
      <c r="DY6" s="330"/>
      <c r="DZ6" s="330"/>
      <c r="EA6" s="330"/>
      <c r="EB6" s="330"/>
      <c r="EC6" s="330"/>
      <c r="ED6" s="330"/>
      <c r="EE6" s="330"/>
      <c r="EF6" s="330"/>
      <c r="EG6" s="330"/>
      <c r="EH6" s="330"/>
      <c r="EI6" s="330"/>
      <c r="EJ6" s="330"/>
      <c r="EK6" s="330"/>
      <c r="EL6" s="94"/>
      <c r="EM6" s="94"/>
      <c r="EN6" s="358" t="s">
        <v>81</v>
      </c>
      <c r="EO6" s="304"/>
      <c r="EP6" s="304"/>
      <c r="EQ6" s="330" t="s">
        <v>81</v>
      </c>
      <c r="ER6" s="330"/>
      <c r="ES6" s="330"/>
      <c r="ET6" s="330"/>
      <c r="EU6" s="330"/>
      <c r="EV6" s="330"/>
      <c r="EW6" s="330"/>
      <c r="EX6" s="330"/>
      <c r="EY6" s="330"/>
      <c r="EZ6" s="330"/>
      <c r="FA6" s="330"/>
      <c r="FB6" s="330"/>
      <c r="FC6" s="330"/>
      <c r="FD6" s="330"/>
      <c r="FE6" s="330"/>
      <c r="FF6" s="330"/>
      <c r="FG6" s="330"/>
      <c r="FH6" s="330"/>
      <c r="FI6" s="330"/>
      <c r="FJ6" s="330"/>
      <c r="FK6" s="330"/>
      <c r="FL6" s="330"/>
      <c r="FM6" s="330"/>
      <c r="FN6" s="330"/>
      <c r="FO6" s="330"/>
      <c r="FP6" s="330"/>
      <c r="FQ6" s="330"/>
      <c r="FR6" s="330"/>
      <c r="FS6" s="330"/>
      <c r="FT6" s="330"/>
      <c r="FU6" s="330"/>
      <c r="FV6" s="330"/>
      <c r="FW6" s="330"/>
      <c r="FX6" s="330"/>
      <c r="FY6" s="330"/>
      <c r="FZ6" s="330"/>
      <c r="GA6" s="330"/>
      <c r="GB6" s="330"/>
      <c r="GC6" s="330"/>
      <c r="GD6" s="330"/>
      <c r="GE6" s="330"/>
      <c r="GF6" s="330"/>
      <c r="GG6" s="330"/>
      <c r="GH6" s="330"/>
      <c r="GI6" s="330"/>
      <c r="GJ6" s="330"/>
      <c r="GK6" s="330"/>
      <c r="GL6" s="330"/>
      <c r="GM6" s="330"/>
      <c r="GN6" s="330"/>
      <c r="GO6" s="330"/>
      <c r="GP6" s="330"/>
      <c r="GQ6" s="330"/>
      <c r="GR6" s="330"/>
      <c r="GS6" s="330"/>
      <c r="GT6" s="330"/>
      <c r="GU6" s="330"/>
      <c r="GV6" s="330"/>
      <c r="GW6" s="94"/>
      <c r="GX6" s="94"/>
    </row>
    <row r="7" spans="1:206" ht="26.25" customHeight="1">
      <c r="A7" s="93"/>
      <c r="B7" s="96" t="s">
        <v>175</v>
      </c>
      <c r="C7" s="97" t="s">
        <v>178</v>
      </c>
      <c r="D7" s="96" t="s">
        <v>2</v>
      </c>
      <c r="E7" s="225">
        <v>1</v>
      </c>
      <c r="F7" s="225">
        <v>2</v>
      </c>
      <c r="G7" s="225">
        <v>3</v>
      </c>
      <c r="H7" s="225">
        <v>4</v>
      </c>
      <c r="I7" s="225">
        <v>5</v>
      </c>
      <c r="J7" s="225">
        <v>6</v>
      </c>
      <c r="K7" s="225">
        <v>7</v>
      </c>
      <c r="L7" s="225">
        <v>8</v>
      </c>
      <c r="M7" s="225">
        <v>9</v>
      </c>
      <c r="N7" s="225">
        <v>10</v>
      </c>
      <c r="O7" s="100" t="s">
        <v>187</v>
      </c>
      <c r="P7" s="100" t="s">
        <v>188</v>
      </c>
      <c r="Q7" s="100" t="s">
        <v>193</v>
      </c>
      <c r="R7" s="100" t="s">
        <v>27</v>
      </c>
      <c r="S7" s="100" t="s">
        <v>192</v>
      </c>
      <c r="T7" s="100" t="s">
        <v>27</v>
      </c>
      <c r="U7" s="100" t="s">
        <v>192</v>
      </c>
      <c r="V7" s="100" t="s">
        <v>27</v>
      </c>
      <c r="W7" s="100" t="s">
        <v>28</v>
      </c>
      <c r="X7" s="100" t="s">
        <v>27</v>
      </c>
      <c r="Y7" s="100" t="s">
        <v>28</v>
      </c>
      <c r="Z7" s="100" t="s">
        <v>25</v>
      </c>
      <c r="AA7" s="100" t="s">
        <v>26</v>
      </c>
      <c r="AB7" s="99" t="s">
        <v>3</v>
      </c>
      <c r="AC7" s="100" t="s">
        <v>46</v>
      </c>
      <c r="AD7" s="100" t="s">
        <v>59</v>
      </c>
      <c r="AE7" s="100" t="s">
        <v>60</v>
      </c>
      <c r="AF7" s="100" t="s">
        <v>46</v>
      </c>
      <c r="AG7" s="100" t="s">
        <v>47</v>
      </c>
      <c r="AH7" s="100" t="s">
        <v>48</v>
      </c>
      <c r="AI7" s="100" t="s">
        <v>49</v>
      </c>
      <c r="AJ7" s="100" t="s">
        <v>50</v>
      </c>
      <c r="AK7" s="100" t="s">
        <v>51</v>
      </c>
      <c r="AL7" s="100" t="s">
        <v>45</v>
      </c>
      <c r="AM7" s="100" t="s">
        <v>52</v>
      </c>
      <c r="AN7" s="100" t="s">
        <v>53</v>
      </c>
      <c r="AO7" s="100" t="s">
        <v>54</v>
      </c>
      <c r="AP7" s="100" t="s">
        <v>55</v>
      </c>
      <c r="AQ7" s="100" t="s">
        <v>56</v>
      </c>
      <c r="AR7" s="100" t="s">
        <v>52</v>
      </c>
      <c r="AS7" s="100" t="s">
        <v>53</v>
      </c>
      <c r="AT7" s="100" t="s">
        <v>54</v>
      </c>
      <c r="AU7" s="100" t="s">
        <v>55</v>
      </c>
      <c r="AV7" s="100" t="s">
        <v>56</v>
      </c>
      <c r="AW7" s="100" t="s">
        <v>65</v>
      </c>
      <c r="AX7" s="100" t="s">
        <v>66</v>
      </c>
      <c r="AY7" s="100" t="s">
        <v>67</v>
      </c>
      <c r="AZ7" s="100" t="s">
        <v>68</v>
      </c>
      <c r="BA7" s="332"/>
      <c r="BB7" s="361"/>
      <c r="BC7" s="100" t="s">
        <v>199</v>
      </c>
      <c r="BD7" s="101" t="s">
        <v>71</v>
      </c>
      <c r="BE7" s="100" t="s">
        <v>196</v>
      </c>
      <c r="BF7" s="101" t="s">
        <v>71</v>
      </c>
      <c r="BG7" s="100" t="s">
        <v>74</v>
      </c>
      <c r="BH7" s="101" t="s">
        <v>71</v>
      </c>
      <c r="BI7" s="100" t="s">
        <v>70</v>
      </c>
      <c r="BJ7" s="101" t="s">
        <v>71</v>
      </c>
      <c r="BK7" s="100" t="s">
        <v>79</v>
      </c>
      <c r="BL7" s="101" t="s">
        <v>71</v>
      </c>
      <c r="BM7" s="100" t="s">
        <v>73</v>
      </c>
      <c r="BN7" s="101" t="s">
        <v>71</v>
      </c>
      <c r="BO7" s="100" t="s">
        <v>78</v>
      </c>
      <c r="BP7" s="101" t="s">
        <v>71</v>
      </c>
      <c r="BQ7" s="100" t="s">
        <v>208</v>
      </c>
      <c r="BR7" s="101" t="s">
        <v>71</v>
      </c>
      <c r="BS7" s="100" t="s">
        <v>198</v>
      </c>
      <c r="BT7" s="101" t="s">
        <v>71</v>
      </c>
      <c r="BU7" s="100" t="s">
        <v>77</v>
      </c>
      <c r="BV7" s="101" t="s">
        <v>71</v>
      </c>
      <c r="BW7" s="100" t="s">
        <v>75</v>
      </c>
      <c r="BX7" s="101" t="s">
        <v>71</v>
      </c>
      <c r="BY7" s="100" t="s">
        <v>76</v>
      </c>
      <c r="BZ7" s="101" t="s">
        <v>71</v>
      </c>
      <c r="CA7" s="100" t="s">
        <v>80</v>
      </c>
      <c r="CB7" s="101" t="s">
        <v>71</v>
      </c>
      <c r="CC7" s="361"/>
      <c r="CD7" s="100" t="s">
        <v>203</v>
      </c>
      <c r="CE7" s="101" t="s">
        <v>71</v>
      </c>
      <c r="CF7" s="100" t="s">
        <v>82</v>
      </c>
      <c r="CG7" s="101" t="s">
        <v>71</v>
      </c>
      <c r="CH7" s="100" t="s">
        <v>150</v>
      </c>
      <c r="CI7" s="101" t="s">
        <v>71</v>
      </c>
      <c r="CJ7" s="100" t="s">
        <v>156</v>
      </c>
      <c r="CK7" s="101" t="s">
        <v>71</v>
      </c>
      <c r="CL7" s="100" t="s">
        <v>83</v>
      </c>
      <c r="CM7" s="101" t="s">
        <v>71</v>
      </c>
      <c r="CN7" s="100" t="s">
        <v>84</v>
      </c>
      <c r="CO7" s="101" t="s">
        <v>71</v>
      </c>
      <c r="CP7" s="102" t="s">
        <v>65</v>
      </c>
      <c r="CQ7" s="101" t="s">
        <v>71</v>
      </c>
      <c r="CR7" s="100" t="s">
        <v>157</v>
      </c>
      <c r="CS7" s="101" t="s">
        <v>71</v>
      </c>
      <c r="CT7" s="100" t="s">
        <v>158</v>
      </c>
      <c r="CU7" s="101" t="s">
        <v>71</v>
      </c>
      <c r="CV7" s="100" t="s">
        <v>159</v>
      </c>
      <c r="CW7" s="101" t="s">
        <v>71</v>
      </c>
      <c r="CX7" s="100" t="s">
        <v>160</v>
      </c>
      <c r="CY7" s="101" t="s">
        <v>71</v>
      </c>
      <c r="CZ7" s="100" t="s">
        <v>161</v>
      </c>
      <c r="DA7" s="101" t="s">
        <v>71</v>
      </c>
      <c r="DB7" s="100" t="s">
        <v>162</v>
      </c>
      <c r="DC7" s="101" t="s">
        <v>71</v>
      </c>
      <c r="DD7" s="102" t="s">
        <v>163</v>
      </c>
      <c r="DE7" s="101" t="s">
        <v>71</v>
      </c>
      <c r="DF7" s="100" t="s">
        <v>204</v>
      </c>
      <c r="DG7" s="101" t="s">
        <v>71</v>
      </c>
      <c r="DH7" s="100" t="s">
        <v>60</v>
      </c>
      <c r="DI7" s="101" t="s">
        <v>71</v>
      </c>
      <c r="DJ7" s="100" t="s">
        <v>164</v>
      </c>
      <c r="DK7" s="101" t="s">
        <v>71</v>
      </c>
      <c r="DL7" s="100" t="s">
        <v>85</v>
      </c>
      <c r="DM7" s="101" t="s">
        <v>71</v>
      </c>
      <c r="DN7" s="100" t="s">
        <v>165</v>
      </c>
      <c r="DO7" s="101" t="s">
        <v>71</v>
      </c>
      <c r="DP7" s="100" t="s">
        <v>86</v>
      </c>
      <c r="DQ7" s="101" t="s">
        <v>71</v>
      </c>
      <c r="DR7" s="100" t="s">
        <v>87</v>
      </c>
      <c r="DS7" s="101" t="s">
        <v>71</v>
      </c>
      <c r="DT7" s="100" t="s">
        <v>166</v>
      </c>
      <c r="DU7" s="101" t="s">
        <v>71</v>
      </c>
      <c r="DV7" s="102" t="s">
        <v>167</v>
      </c>
      <c r="DW7" s="101" t="s">
        <v>71</v>
      </c>
      <c r="DX7" s="100" t="s">
        <v>168</v>
      </c>
      <c r="DY7" s="101" t="s">
        <v>71</v>
      </c>
      <c r="DZ7" s="100" t="s">
        <v>169</v>
      </c>
      <c r="EA7" s="101" t="s">
        <v>71</v>
      </c>
      <c r="EB7" s="100" t="s">
        <v>170</v>
      </c>
      <c r="EC7" s="103" t="s">
        <v>71</v>
      </c>
      <c r="ED7" s="100" t="s">
        <v>210</v>
      </c>
      <c r="EE7" s="101" t="s">
        <v>71</v>
      </c>
      <c r="EF7" s="100" t="s">
        <v>171</v>
      </c>
      <c r="EG7" s="101" t="s">
        <v>71</v>
      </c>
      <c r="EH7" s="100" t="s">
        <v>172</v>
      </c>
      <c r="EI7" s="101" t="s">
        <v>71</v>
      </c>
      <c r="EJ7" s="100" t="s">
        <v>173</v>
      </c>
      <c r="EK7" s="101" t="s">
        <v>71</v>
      </c>
      <c r="EL7" s="100" t="s">
        <v>80</v>
      </c>
      <c r="EM7" s="101" t="s">
        <v>71</v>
      </c>
      <c r="EN7" s="359"/>
      <c r="EO7" s="100" t="s">
        <v>203</v>
      </c>
      <c r="EP7" s="101" t="s">
        <v>71</v>
      </c>
      <c r="EQ7" s="100" t="s">
        <v>82</v>
      </c>
      <c r="ER7" s="101" t="s">
        <v>71</v>
      </c>
      <c r="ES7" s="100" t="s">
        <v>150</v>
      </c>
      <c r="ET7" s="101" t="s">
        <v>71</v>
      </c>
      <c r="EU7" s="100" t="s">
        <v>156</v>
      </c>
      <c r="EV7" s="101" t="s">
        <v>71</v>
      </c>
      <c r="EW7" s="100" t="s">
        <v>83</v>
      </c>
      <c r="EX7" s="101" t="s">
        <v>71</v>
      </c>
      <c r="EY7" s="100" t="s">
        <v>84</v>
      </c>
      <c r="EZ7" s="101" t="s">
        <v>71</v>
      </c>
      <c r="FA7" s="102" t="s">
        <v>65</v>
      </c>
      <c r="FB7" s="101" t="s">
        <v>71</v>
      </c>
      <c r="FC7" s="100" t="s">
        <v>157</v>
      </c>
      <c r="FD7" s="101" t="s">
        <v>71</v>
      </c>
      <c r="FE7" s="100" t="s">
        <v>158</v>
      </c>
      <c r="FF7" s="101" t="s">
        <v>71</v>
      </c>
      <c r="FG7" s="100" t="s">
        <v>159</v>
      </c>
      <c r="FH7" s="101" t="s">
        <v>71</v>
      </c>
      <c r="FI7" s="100" t="s">
        <v>160</v>
      </c>
      <c r="FJ7" s="101" t="s">
        <v>71</v>
      </c>
      <c r="FK7" s="100" t="s">
        <v>161</v>
      </c>
      <c r="FL7" s="101" t="s">
        <v>71</v>
      </c>
      <c r="FM7" s="100" t="s">
        <v>162</v>
      </c>
      <c r="FN7" s="101" t="s">
        <v>71</v>
      </c>
      <c r="FO7" s="102" t="s">
        <v>163</v>
      </c>
      <c r="FP7" s="101" t="s">
        <v>71</v>
      </c>
      <c r="FQ7" s="100" t="s">
        <v>204</v>
      </c>
      <c r="FR7" s="101" t="s">
        <v>71</v>
      </c>
      <c r="FS7" s="100" t="s">
        <v>60</v>
      </c>
      <c r="FT7" s="101" t="s">
        <v>71</v>
      </c>
      <c r="FU7" s="100" t="s">
        <v>164</v>
      </c>
      <c r="FV7" s="101" t="s">
        <v>71</v>
      </c>
      <c r="FW7" s="100" t="s">
        <v>85</v>
      </c>
      <c r="FX7" s="101" t="s">
        <v>71</v>
      </c>
      <c r="FY7" s="100" t="s">
        <v>165</v>
      </c>
      <c r="FZ7" s="101" t="s">
        <v>71</v>
      </c>
      <c r="GA7" s="100" t="s">
        <v>86</v>
      </c>
      <c r="GB7" s="101" t="s">
        <v>71</v>
      </c>
      <c r="GC7" s="100" t="s">
        <v>87</v>
      </c>
      <c r="GD7" s="101" t="s">
        <v>71</v>
      </c>
      <c r="GE7" s="100" t="s">
        <v>166</v>
      </c>
      <c r="GF7" s="101" t="s">
        <v>71</v>
      </c>
      <c r="GG7" s="102" t="s">
        <v>167</v>
      </c>
      <c r="GH7" s="101" t="s">
        <v>71</v>
      </c>
      <c r="GI7" s="100" t="s">
        <v>168</v>
      </c>
      <c r="GJ7" s="101" t="s">
        <v>71</v>
      </c>
      <c r="GK7" s="100" t="s">
        <v>169</v>
      </c>
      <c r="GL7" s="101" t="s">
        <v>71</v>
      </c>
      <c r="GM7" s="100" t="s">
        <v>170</v>
      </c>
      <c r="GN7" s="103" t="s">
        <v>71</v>
      </c>
      <c r="GO7" s="100" t="s">
        <v>210</v>
      </c>
      <c r="GP7" s="101" t="s">
        <v>71</v>
      </c>
      <c r="GQ7" s="100" t="s">
        <v>171</v>
      </c>
      <c r="GR7" s="101" t="s">
        <v>71</v>
      </c>
      <c r="GS7" s="100" t="s">
        <v>172</v>
      </c>
      <c r="GT7" s="101" t="s">
        <v>71</v>
      </c>
      <c r="GU7" s="100" t="s">
        <v>173</v>
      </c>
      <c r="GV7" s="101" t="s">
        <v>71</v>
      </c>
      <c r="GW7" s="100" t="s">
        <v>80</v>
      </c>
      <c r="GX7" s="101" t="s">
        <v>71</v>
      </c>
    </row>
    <row r="8" spans="1:206" ht="15.6" customHeight="1">
      <c r="A8" s="93"/>
      <c r="B8" s="104">
        <f>'1. Plano anual atividades'!C10</f>
        <v>0</v>
      </c>
      <c r="C8" s="6"/>
      <c r="D8" s="106">
        <f>'1. Plano anual atividades'!D10</f>
        <v>0</v>
      </c>
      <c r="E8" s="106">
        <f>'1. Plano anual atividades'!I10</f>
        <v>0</v>
      </c>
      <c r="F8" s="106">
        <f>'1. Plano anual atividades'!J10</f>
        <v>0</v>
      </c>
      <c r="G8" s="106">
        <f>'1. Plano anual atividades'!K10</f>
        <v>0</v>
      </c>
      <c r="H8" s="106">
        <f>'1. Plano anual atividades'!L10</f>
        <v>0</v>
      </c>
      <c r="I8" s="106">
        <f>'1. Plano anual atividades'!M10</f>
        <v>0</v>
      </c>
      <c r="J8" s="106">
        <f>'1. Plano anual atividades'!N10</f>
        <v>0</v>
      </c>
      <c r="K8" s="106">
        <f>'1. Plano anual atividades'!O10</f>
        <v>0</v>
      </c>
      <c r="L8" s="106">
        <f>'1. Plano anual atividades'!P10</f>
        <v>0</v>
      </c>
      <c r="M8" s="106">
        <f>'1. Plano anual atividades'!Q10</f>
        <v>0</v>
      </c>
      <c r="N8" s="106">
        <f>'1. Plano anual atividades'!R10</f>
        <v>0</v>
      </c>
      <c r="O8" s="6"/>
      <c r="P8" s="6"/>
      <c r="Q8" s="106">
        <f>O8*P8</f>
        <v>0</v>
      </c>
      <c r="R8" s="6"/>
      <c r="S8" s="6"/>
      <c r="T8" s="106">
        <f>P8*R8</f>
        <v>0</v>
      </c>
      <c r="U8" s="106">
        <f>P8*S8</f>
        <v>0</v>
      </c>
      <c r="V8" s="6"/>
      <c r="W8" s="6"/>
      <c r="X8" s="106">
        <f t="shared" ref="X8:X27" si="0">P8*V8</f>
        <v>0</v>
      </c>
      <c r="Y8" s="106">
        <f>P8*W8</f>
        <v>0</v>
      </c>
      <c r="Z8" s="6"/>
      <c r="AA8" s="6"/>
      <c r="AB8" s="107">
        <f>'1. Plano anual atividades'!E10</f>
        <v>0</v>
      </c>
      <c r="AC8" s="7"/>
      <c r="AD8" s="7"/>
      <c r="AE8" s="7"/>
      <c r="AF8" s="8"/>
      <c r="AG8" s="8"/>
      <c r="AH8" s="8"/>
      <c r="AI8" s="8"/>
      <c r="AJ8" s="8"/>
      <c r="AK8" s="8"/>
      <c r="AL8" s="8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109"/>
      <c r="BB8" s="21"/>
      <c r="BC8" s="5"/>
      <c r="BD8" s="9"/>
      <c r="BE8" s="6"/>
      <c r="BF8" s="9"/>
      <c r="BG8" s="5"/>
      <c r="BH8" s="9"/>
      <c r="BI8" s="5"/>
      <c r="BJ8" s="9"/>
      <c r="BK8" s="5"/>
      <c r="BL8" s="9"/>
      <c r="BM8" s="5"/>
      <c r="BN8" s="9"/>
      <c r="BO8" s="5"/>
      <c r="BP8" s="9"/>
      <c r="BQ8" s="5"/>
      <c r="BR8" s="9"/>
      <c r="BS8" s="6"/>
      <c r="BT8" s="9"/>
      <c r="BU8" s="5"/>
      <c r="BV8" s="9"/>
      <c r="BW8" s="5"/>
      <c r="BX8" s="9"/>
      <c r="BY8" s="5"/>
      <c r="BZ8" s="9"/>
      <c r="CA8" s="5"/>
      <c r="CB8" s="9"/>
      <c r="CC8" s="21"/>
      <c r="CD8" s="105"/>
      <c r="CE8" s="106"/>
      <c r="CF8" s="105"/>
      <c r="CG8" s="106"/>
      <c r="CH8" s="105"/>
      <c r="CI8" s="106"/>
      <c r="CJ8" s="105"/>
      <c r="CK8" s="106"/>
      <c r="CL8" s="105"/>
      <c r="CM8" s="106"/>
      <c r="CN8" s="105"/>
      <c r="CO8" s="106"/>
      <c r="CP8" s="105"/>
      <c r="CQ8" s="106"/>
      <c r="CR8" s="105"/>
      <c r="CS8" s="106"/>
      <c r="CT8" s="105"/>
      <c r="CU8" s="106"/>
      <c r="CV8" s="105"/>
      <c r="CW8" s="106"/>
      <c r="CX8" s="105"/>
      <c r="CY8" s="106"/>
      <c r="CZ8" s="105"/>
      <c r="DA8" s="106"/>
      <c r="DB8" s="105"/>
      <c r="DC8" s="106"/>
      <c r="DD8" s="105"/>
      <c r="DE8" s="106"/>
      <c r="DF8" s="105"/>
      <c r="DG8" s="106"/>
      <c r="DH8" s="105"/>
      <c r="DI8" s="106"/>
      <c r="DJ8" s="105"/>
      <c r="DK8" s="106"/>
      <c r="DL8" s="105"/>
      <c r="DM8" s="106"/>
      <c r="DN8" s="105"/>
      <c r="DO8" s="106"/>
      <c r="DP8" s="105"/>
      <c r="DQ8" s="106"/>
      <c r="DR8" s="105"/>
      <c r="DS8" s="106"/>
      <c r="DT8" s="105"/>
      <c r="DU8" s="106"/>
      <c r="DV8" s="105"/>
      <c r="DW8" s="106"/>
      <c r="DX8" s="105"/>
      <c r="DY8" s="106"/>
      <c r="DZ8" s="105"/>
      <c r="EA8" s="106"/>
      <c r="EB8" s="105"/>
      <c r="EC8" s="110"/>
      <c r="ED8" s="105"/>
      <c r="EE8" s="106"/>
      <c r="EF8" s="105"/>
      <c r="EG8" s="106"/>
      <c r="EH8" s="105"/>
      <c r="EI8" s="106"/>
      <c r="EJ8" s="105"/>
      <c r="EK8" s="106"/>
      <c r="EL8" s="105"/>
      <c r="EM8" s="106"/>
      <c r="EN8" s="6"/>
      <c r="EO8" s="105">
        <f>IF($EN8="5.º Centenário de Camões", "■",0)</f>
        <v>0</v>
      </c>
      <c r="EP8" s="106" t="b">
        <f>IF(EO8="■", $R8+$S8)</f>
        <v>0</v>
      </c>
      <c r="EQ8" s="105">
        <f>IF($EN8="7 dias com os media", "■",0)</f>
        <v>0</v>
      </c>
      <c r="ER8" s="106" t="b">
        <f>IF(EQ8="■", $R8+$S8)</f>
        <v>0</v>
      </c>
      <c r="ES8" s="105">
        <f>IF($EN8="aler mais e melhor", "■",0)</f>
        <v>0</v>
      </c>
      <c r="ET8" s="106" t="b">
        <f>IF(ES8="■", $R8+$S8)</f>
        <v>0</v>
      </c>
      <c r="EU8" s="105">
        <f>IF($EN8="Campeonato de Escrita e Ciência Criativa", "■",0)</f>
        <v>0</v>
      </c>
      <c r="EV8" s="106" t="b">
        <f>IF(EU8="■", $R8+$S8)</f>
        <v>0</v>
      </c>
      <c r="EW8" s="105">
        <f>IF($EN8="Cientificamente provável", "■",0)</f>
        <v>0</v>
      </c>
      <c r="EX8" s="106" t="b">
        <f>IF(EW8="■", $R8+$S8)</f>
        <v>0</v>
      </c>
      <c r="EY8" s="105">
        <f>IF($EN8="Clássicos em rede", "■",0)</f>
        <v>0</v>
      </c>
      <c r="EZ8" s="106" t="b">
        <f>IF(EY8="■", $R8+$S8)</f>
        <v>0</v>
      </c>
      <c r="FA8" s="105">
        <f>IF($EN8="Conto Contigo", "■",0)</f>
        <v>0</v>
      </c>
      <c r="FB8" s="106" t="b">
        <f>IF(FA8="■", $R8+$S8)</f>
        <v>0</v>
      </c>
      <c r="FC8" s="105">
        <f>IF($EN8="Dia da internet Mais Segura", "■",0)</f>
        <v>0</v>
      </c>
      <c r="FD8" s="106" t="b">
        <f>IF(FC8="■", $R8+$S8)</f>
        <v>0</v>
      </c>
      <c r="FE8" s="105">
        <f>IF($EN8="Dia Mundial da Língua Portuguesa", "■",0)</f>
        <v>0</v>
      </c>
      <c r="FF8" s="106" t="b">
        <f>IF(FE8="■", $R8+$S8)</f>
        <v>0</v>
      </c>
      <c r="FG8" s="105">
        <f>IF($EN8="Histórias com ciência na biblioteca escolar", "■",0)</f>
        <v>0</v>
      </c>
      <c r="FH8" s="106" t="b">
        <f>IF(FG8="■", $R8+$S8)</f>
        <v>0</v>
      </c>
      <c r="FI8" s="105">
        <f>IF($EN8="Isto também é comigo", "■",0)</f>
        <v>0</v>
      </c>
      <c r="FJ8" s="106" t="b">
        <f>IF(FI8="■", $R8+$S8)</f>
        <v>0</v>
      </c>
      <c r="FK8" s="105">
        <f>IF($EN8="Jornal escolar", "■",0)</f>
        <v>0</v>
      </c>
      <c r="FL8" s="106" t="b">
        <f>IF(FK8="■", $R8+$S8)</f>
        <v>0</v>
      </c>
      <c r="FM8" s="105">
        <f>IF($EN8="Jornalistas em rede", "■",0)</f>
        <v>0</v>
      </c>
      <c r="FN8" s="106" t="b">
        <f>IF(FM8="■", $R8+$S8)</f>
        <v>0</v>
      </c>
      <c r="FO8" s="105">
        <f>IF($EN8="Juntos a criar", "■",0)</f>
        <v>0</v>
      </c>
      <c r="FP8" s="106" t="b">
        <f>IF(FO8="■", $R8+$S8)</f>
        <v>0</v>
      </c>
      <c r="FQ8" s="105">
        <f>IF($EN8="Ler fora da escola", "■",0)</f>
        <v>0</v>
      </c>
      <c r="FR8" s="106" t="b">
        <f>IF(FQ8="■", $R8+$S8)</f>
        <v>0</v>
      </c>
      <c r="FS8" s="105">
        <f>IF($EN8="Media@ção", "■",0)</f>
        <v>0</v>
      </c>
      <c r="FT8" s="106" t="b">
        <f>IF(FS8="■", $R8+$S8)</f>
        <v>0</v>
      </c>
      <c r="FU8" s="105">
        <f>IF($EN8="Mês Internacional da Biblioteca Escolar", "■",0)</f>
        <v>0</v>
      </c>
      <c r="FV8" s="106" t="b">
        <f>IF(FU8="■", $R8+$S8)</f>
        <v>0</v>
      </c>
      <c r="FW8" s="105">
        <f>IF($EN8="Miúdos a votos", "■",0)</f>
        <v>0</v>
      </c>
      <c r="FX8" s="106" t="b">
        <f>IF(FW8="■", $R8+$S8)</f>
        <v>0</v>
      </c>
      <c r="FY8" s="105">
        <f>IF($EN8="Newton gostava de ler", "■",0)</f>
        <v>0</v>
      </c>
      <c r="FZ8" s="106" t="b">
        <f>IF(FY8="■", $R8+$S8)</f>
        <v>0</v>
      </c>
      <c r="GA8" s="105">
        <f>IF($EN8="Plano Nacional das Artes", "■",0)</f>
        <v>0</v>
      </c>
      <c r="GB8" s="106" t="b">
        <f>IF(GA8="■", $R8+$S8)</f>
        <v>0</v>
      </c>
      <c r="GC8" s="112">
        <f t="shared" ref="GC8:GC12" si="1">IF($EN8="Plano Nacional de Cinema", "■",0)</f>
        <v>0</v>
      </c>
      <c r="GD8" s="106" t="b">
        <f>IF(GC8="■", $R8+$S8)</f>
        <v>0</v>
      </c>
      <c r="GE8" s="105">
        <f>IF($EN8="Plano Nacional de Formação Financeira", "■",0)</f>
        <v>0</v>
      </c>
      <c r="GF8" s="106" t="b">
        <f>IF(GE8="■", $R8+$S8)</f>
        <v>0</v>
      </c>
      <c r="GG8" s="105">
        <f>IF($EN8="Rádio escolar", "■",0)</f>
        <v>0</v>
      </c>
      <c r="GH8" s="106" t="b">
        <f>IF(GG8="■", $R8+$S8)</f>
        <v>0</v>
      </c>
      <c r="GI8" s="105">
        <f>IF($EN8="READ ON Portugal", "■",0)</f>
        <v>0</v>
      </c>
      <c r="GJ8" s="106" t="b">
        <f>IF(GI8="■", $R8+$S8)</f>
        <v>0</v>
      </c>
      <c r="GK8" s="105">
        <f>IF($EN8="Semana da leitura", "■",0)</f>
        <v>0</v>
      </c>
      <c r="GL8" s="106" t="b">
        <f>IF(GK8="■", $R8+$S8)</f>
        <v>0</v>
      </c>
      <c r="GM8" s="105">
        <f>IF($EN8="Ser escritor é cool", "■",0)</f>
        <v>0</v>
      </c>
      <c r="GN8" s="110" t="b">
        <f>IF(GM8="■", $R8+$S8)</f>
        <v>0</v>
      </c>
      <c r="GO8" s="105">
        <f>IF($EN8="Supercharged by IA", "■",0)</f>
        <v>0</v>
      </c>
      <c r="GP8" s="106" t="b">
        <f>IF(GO8="■", $R8+$S8)</f>
        <v>0</v>
      </c>
      <c r="GQ8" s="105">
        <f>IF($EN8="Todos Juntos Podemos Ler", "■",0)</f>
        <v>0</v>
      </c>
      <c r="GR8" s="106" t="b">
        <f>IF(GQ8="■", $R8+$S8)</f>
        <v>0</v>
      </c>
      <c r="GS8" s="105">
        <f>IF($EN8="TV escolar", "■",0)</f>
        <v>0</v>
      </c>
      <c r="GT8" s="106" t="b">
        <f>IF(GS8="■", $R8+$S8)</f>
        <v>0</v>
      </c>
      <c r="GU8" s="105">
        <f t="shared" ref="GU8:GU11" si="2">IF($CC8="Voluntários de leitura", "■",0)</f>
        <v>0</v>
      </c>
      <c r="GV8" s="106" t="b">
        <f>IF(GU8="■", $R8+$S8)</f>
        <v>0</v>
      </c>
      <c r="GW8" s="105">
        <f>IF($EN8="Outra(s)", "■",0)</f>
        <v>0</v>
      </c>
      <c r="GX8" s="106" t="b">
        <f>IF(GW8="■", $R8+$S8)</f>
        <v>0</v>
      </c>
    </row>
    <row r="9" spans="1:206" ht="15.6" customHeight="1">
      <c r="A9" s="93"/>
      <c r="B9" s="111">
        <f>'1. Plano anual atividades'!C11</f>
        <v>0</v>
      </c>
      <c r="C9" s="5"/>
      <c r="D9" s="113">
        <f>'1. Plano anual atividades'!D11</f>
        <v>0</v>
      </c>
      <c r="E9" s="113">
        <f>'1. Plano anual atividades'!I11</f>
        <v>0</v>
      </c>
      <c r="F9" s="113">
        <f>'1. Plano anual atividades'!J11</f>
        <v>0</v>
      </c>
      <c r="G9" s="113">
        <f>'1. Plano anual atividades'!K11</f>
        <v>0</v>
      </c>
      <c r="H9" s="113">
        <f>'1. Plano anual atividades'!L11</f>
        <v>0</v>
      </c>
      <c r="I9" s="113">
        <f>'1. Plano anual atividades'!M11</f>
        <v>0</v>
      </c>
      <c r="J9" s="113">
        <f>'1. Plano anual atividades'!N11</f>
        <v>0</v>
      </c>
      <c r="K9" s="113">
        <f>'1. Plano anual atividades'!O11</f>
        <v>0</v>
      </c>
      <c r="L9" s="113">
        <f>'1. Plano anual atividades'!P11</f>
        <v>0</v>
      </c>
      <c r="M9" s="113">
        <f>'1. Plano anual atividades'!Q11</f>
        <v>0</v>
      </c>
      <c r="N9" s="113">
        <f>'1. Plano anual atividades'!R11</f>
        <v>0</v>
      </c>
      <c r="O9" s="5"/>
      <c r="P9" s="5"/>
      <c r="Q9" s="113">
        <f t="shared" ref="Q9:Q27" si="3">O9*P9</f>
        <v>0</v>
      </c>
      <c r="R9" s="5"/>
      <c r="S9" s="5"/>
      <c r="T9" s="113">
        <f>P9*R9</f>
        <v>0</v>
      </c>
      <c r="U9" s="113">
        <f>P9*S9</f>
        <v>0</v>
      </c>
      <c r="V9" s="5"/>
      <c r="W9" s="5"/>
      <c r="X9" s="113">
        <f t="shared" si="0"/>
        <v>0</v>
      </c>
      <c r="Y9" s="113">
        <f t="shared" ref="Y9:Y27" si="4">P9*W9</f>
        <v>0</v>
      </c>
      <c r="Z9" s="5" t="s">
        <v>207</v>
      </c>
      <c r="AA9" s="5"/>
      <c r="AB9" s="114">
        <f>'1. Plano anual atividades'!E11</f>
        <v>0</v>
      </c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115"/>
      <c r="BB9" s="22"/>
      <c r="BC9" s="5"/>
      <c r="BD9" s="9"/>
      <c r="BE9" s="6"/>
      <c r="BF9" s="9"/>
      <c r="BG9" s="5"/>
      <c r="BH9" s="9"/>
      <c r="BI9" s="5"/>
      <c r="BJ9" s="9"/>
      <c r="BK9" s="5"/>
      <c r="BL9" s="9"/>
      <c r="BM9" s="5"/>
      <c r="BN9" s="9"/>
      <c r="BO9" s="5"/>
      <c r="BP9" s="9"/>
      <c r="BQ9" s="5"/>
      <c r="BR9" s="9"/>
      <c r="BS9" s="6"/>
      <c r="BT9" s="9"/>
      <c r="BU9" s="5"/>
      <c r="BV9" s="9"/>
      <c r="BW9" s="5"/>
      <c r="BX9" s="9"/>
      <c r="BY9" s="5"/>
      <c r="BZ9" s="9"/>
      <c r="CA9" s="5"/>
      <c r="CB9" s="9"/>
      <c r="CC9" s="22"/>
      <c r="CD9" s="105"/>
      <c r="CE9" s="113"/>
      <c r="CF9" s="112"/>
      <c r="CG9" s="113"/>
      <c r="CH9" s="105"/>
      <c r="CI9" s="113"/>
      <c r="CJ9" s="112"/>
      <c r="CK9" s="113"/>
      <c r="CL9" s="112"/>
      <c r="CM9" s="113"/>
      <c r="CN9" s="112"/>
      <c r="CO9" s="113"/>
      <c r="CP9" s="112"/>
      <c r="CQ9" s="113"/>
      <c r="CR9" s="112"/>
      <c r="CS9" s="113"/>
      <c r="CT9" s="112"/>
      <c r="CU9" s="113"/>
      <c r="CV9" s="112"/>
      <c r="CW9" s="113"/>
      <c r="CX9" s="112"/>
      <c r="CY9" s="113"/>
      <c r="CZ9" s="112"/>
      <c r="DA9" s="113"/>
      <c r="DB9" s="112"/>
      <c r="DC9" s="113"/>
      <c r="DD9" s="112"/>
      <c r="DE9" s="113"/>
      <c r="DF9" s="105"/>
      <c r="DG9" s="113"/>
      <c r="DH9" s="112"/>
      <c r="DI9" s="113"/>
      <c r="DJ9" s="112"/>
      <c r="DK9" s="113"/>
      <c r="DL9" s="112"/>
      <c r="DM9" s="113"/>
      <c r="DN9" s="112"/>
      <c r="DO9" s="113"/>
      <c r="DP9" s="112"/>
      <c r="DQ9" s="113"/>
      <c r="DR9" s="112"/>
      <c r="DS9" s="113"/>
      <c r="DT9" s="112"/>
      <c r="DU9" s="113"/>
      <c r="DV9" s="112"/>
      <c r="DW9" s="113"/>
      <c r="DX9" s="112"/>
      <c r="DY9" s="113"/>
      <c r="DZ9" s="112"/>
      <c r="EA9" s="113"/>
      <c r="EB9" s="112"/>
      <c r="EC9" s="116"/>
      <c r="ED9" s="105"/>
      <c r="EE9" s="113"/>
      <c r="EF9" s="112"/>
      <c r="EG9" s="113"/>
      <c r="EH9" s="112"/>
      <c r="EI9" s="113"/>
      <c r="EJ9" s="112"/>
      <c r="EK9" s="113"/>
      <c r="EL9" s="112"/>
      <c r="EM9" s="113"/>
      <c r="EN9" s="5"/>
      <c r="EO9" s="105">
        <f t="shared" ref="EO9:EO27" si="5">IF($EN9="5.º Centenário de Camões", "■",0)</f>
        <v>0</v>
      </c>
      <c r="EP9" s="113" t="b">
        <f t="shared" ref="EP9:EP27" si="6">IF(EO9="■", $R9+$S9)</f>
        <v>0</v>
      </c>
      <c r="EQ9" s="105">
        <f t="shared" ref="EQ9:EQ27" si="7">IF($EN9="7 dias com os media", "■",0)</f>
        <v>0</v>
      </c>
      <c r="ER9" s="113" t="b">
        <f t="shared" ref="ER9:ER27" si="8">IF(EQ9="■", $R9+$S9)</f>
        <v>0</v>
      </c>
      <c r="ES9" s="105">
        <f t="shared" ref="ES9:ES27" si="9">IF($EN9="aler mais e melhor", "■",0)</f>
        <v>0</v>
      </c>
      <c r="ET9" s="113" t="b">
        <f t="shared" ref="ET9:ET27" si="10">IF(ES9="■", $R9+$S9)</f>
        <v>0</v>
      </c>
      <c r="EU9" s="105">
        <f t="shared" ref="EU9:EU27" si="11">IF($EN9="Campeonato de Escrita e Ciência Criativa", "■",0)</f>
        <v>0</v>
      </c>
      <c r="EV9" s="113" t="b">
        <f t="shared" ref="EV9:EV27" si="12">IF(EU9="■", $R9+$S9)</f>
        <v>0</v>
      </c>
      <c r="EW9" s="105">
        <f t="shared" ref="EW9:EW27" si="13">IF($EN9="Cientificamente provável", "■",0)</f>
        <v>0</v>
      </c>
      <c r="EX9" s="113" t="b">
        <f t="shared" ref="EX9:EX27" si="14">IF(EW9="■", $R9+$S9)</f>
        <v>0</v>
      </c>
      <c r="EY9" s="105">
        <f t="shared" ref="EY9:EY27" si="15">IF($EN9="Clássicos em rede", "■",0)</f>
        <v>0</v>
      </c>
      <c r="EZ9" s="113" t="b">
        <f t="shared" ref="EZ9:EZ27" si="16">IF(EY9="■", $R9+$S9)</f>
        <v>0</v>
      </c>
      <c r="FA9" s="105">
        <f t="shared" ref="FA9:FA27" si="17">IF($EN9="Conto Contigo", "■",0)</f>
        <v>0</v>
      </c>
      <c r="FB9" s="113" t="b">
        <f t="shared" ref="FB9:FB27" si="18">IF(FA9="■", $R9+$S9)</f>
        <v>0</v>
      </c>
      <c r="FC9" s="105">
        <f t="shared" ref="FC9:FC27" si="19">IF($EN9="Dia da internet Mais Segura", "■",0)</f>
        <v>0</v>
      </c>
      <c r="FD9" s="113" t="b">
        <f t="shared" ref="FD9:FD27" si="20">IF(FC9="■", $R9+$S9)</f>
        <v>0</v>
      </c>
      <c r="FE9" s="105">
        <f t="shared" ref="FE9:FE27" si="21">IF($EN9="Dia Mundial da Língua Portuguesa", "■",0)</f>
        <v>0</v>
      </c>
      <c r="FF9" s="113" t="b">
        <f t="shared" ref="FF9:FF27" si="22">IF(FE9="■", $R9+$S9)</f>
        <v>0</v>
      </c>
      <c r="FG9" s="105">
        <f t="shared" ref="FG9:FG27" si="23">IF($EN9="Histórias com ciência na biblioteca escolar", "■",0)</f>
        <v>0</v>
      </c>
      <c r="FH9" s="113" t="b">
        <f t="shared" ref="FH9:FH27" si="24">IF(FG9="■", $R9+$S9)</f>
        <v>0</v>
      </c>
      <c r="FI9" s="105">
        <f t="shared" ref="FI9:FI27" si="25">IF($EN9="Isto também é comigo", "■",0)</f>
        <v>0</v>
      </c>
      <c r="FJ9" s="113" t="b">
        <f t="shared" ref="FJ9:FJ27" si="26">IF(FI9="■", $R9+$S9)</f>
        <v>0</v>
      </c>
      <c r="FK9" s="105">
        <f t="shared" ref="FK9:FK27" si="27">IF($EN9="Jornal escolar", "■",0)</f>
        <v>0</v>
      </c>
      <c r="FL9" s="113" t="b">
        <f t="shared" ref="FL9:FL27" si="28">IF(FK9="■", $R9+$S9)</f>
        <v>0</v>
      </c>
      <c r="FM9" s="105">
        <f t="shared" ref="FM9:FM27" si="29">IF($EN9="Jornalistas em rede", "■",0)</f>
        <v>0</v>
      </c>
      <c r="FN9" s="113" t="b">
        <f t="shared" ref="FN9:FN27" si="30">IF(FM9="■", $R9+$S9)</f>
        <v>0</v>
      </c>
      <c r="FO9" s="105">
        <f t="shared" ref="FO9:FO27" si="31">IF($EN9="Juntos a criar", "■",0)</f>
        <v>0</v>
      </c>
      <c r="FP9" s="113" t="b">
        <f t="shared" ref="FP9:FP27" si="32">IF(FO9="■", $R9+$S9)</f>
        <v>0</v>
      </c>
      <c r="FQ9" s="105">
        <f t="shared" ref="FQ9:FQ27" si="33">IF($EN9="Ler fora da escola", "■",0)</f>
        <v>0</v>
      </c>
      <c r="FR9" s="113" t="b">
        <f t="shared" ref="FR9:FR27" si="34">IF(FQ9="■", $R9+$S9)</f>
        <v>0</v>
      </c>
      <c r="FS9" s="105">
        <f t="shared" ref="FS9:FS27" si="35">IF($EN9="Media@ção", "■",0)</f>
        <v>0</v>
      </c>
      <c r="FT9" s="113" t="b">
        <f t="shared" ref="FT9:FT27" si="36">IF(FS9="■", $R9+$S9)</f>
        <v>0</v>
      </c>
      <c r="FU9" s="105">
        <f t="shared" ref="FU9:FU27" si="37">IF($EN9="Mês Internacional da Biblioteca Escolar", "■",0)</f>
        <v>0</v>
      </c>
      <c r="FV9" s="113" t="b">
        <f t="shared" ref="FV9:FV27" si="38">IF(FU9="■", $R9+$S9)</f>
        <v>0</v>
      </c>
      <c r="FW9" s="105">
        <f t="shared" ref="FW9:FW27" si="39">IF($EN9="Miúdos a votos", "■",0)</f>
        <v>0</v>
      </c>
      <c r="FX9" s="113" t="b">
        <f t="shared" ref="FX9:FX27" si="40">IF(FW9="■", $R9+$S9)</f>
        <v>0</v>
      </c>
      <c r="FY9" s="105">
        <f t="shared" ref="FY9:FY27" si="41">IF($EN9="Newton gostava de ler", "■",0)</f>
        <v>0</v>
      </c>
      <c r="FZ9" s="113" t="b">
        <f t="shared" ref="FZ9:FZ27" si="42">IF(FY9="■", $R9+$S9)</f>
        <v>0</v>
      </c>
      <c r="GA9" s="105">
        <f t="shared" ref="GA9:GA27" si="43">IF($EN9="Plano Nacional das Artes", "■",0)</f>
        <v>0</v>
      </c>
      <c r="GB9" s="113" t="b">
        <f t="shared" ref="GB9:GB27" si="44">IF(GA9="■", $R9+$S9)</f>
        <v>0</v>
      </c>
      <c r="GC9" s="112">
        <f t="shared" si="1"/>
        <v>0</v>
      </c>
      <c r="GD9" s="113" t="b">
        <f t="shared" ref="GD9:GD27" si="45">IF(GC9="■", $R9+$S9)</f>
        <v>0</v>
      </c>
      <c r="GE9" s="105">
        <f t="shared" ref="GE9:GE27" si="46">IF($EN9="Plano Nacional de Formação Financeira", "■",0)</f>
        <v>0</v>
      </c>
      <c r="GF9" s="113" t="b">
        <f t="shared" ref="GF9:GF27" si="47">IF(GE9="■", $R9+$S9)</f>
        <v>0</v>
      </c>
      <c r="GG9" s="105">
        <f t="shared" ref="GG9:GG27" si="48">IF($EN9="Rádio escolar", "■",0)</f>
        <v>0</v>
      </c>
      <c r="GH9" s="113" t="b">
        <f t="shared" ref="GH9:GH27" si="49">IF(GG9="■", $R9+$S9)</f>
        <v>0</v>
      </c>
      <c r="GI9" s="105">
        <f t="shared" ref="GI9:GI27" si="50">IF($EN9="READ ON Portugal", "■",0)</f>
        <v>0</v>
      </c>
      <c r="GJ9" s="113" t="b">
        <f t="shared" ref="GJ9:GJ27" si="51">IF(GI9="■", $R9+$S9)</f>
        <v>0</v>
      </c>
      <c r="GK9" s="105">
        <f t="shared" ref="GK9:GK27" si="52">IF($EN9="Semana da leitura", "■",0)</f>
        <v>0</v>
      </c>
      <c r="GL9" s="113" t="b">
        <f t="shared" ref="GL9:GL27" si="53">IF(GK9="■", $R9+$S9)</f>
        <v>0</v>
      </c>
      <c r="GM9" s="105">
        <f t="shared" ref="GM9:GM27" si="54">IF($EN9="Ser escritor é cool", "■",0)</f>
        <v>0</v>
      </c>
      <c r="GN9" s="116" t="b">
        <f t="shared" ref="GN9:GN27" si="55">IF(GM9="■", $R9+$S9)</f>
        <v>0</v>
      </c>
      <c r="GO9" s="105">
        <f t="shared" ref="GO9:GO27" si="56">IF($EN9="Supercharged by IA", "■",0)</f>
        <v>0</v>
      </c>
      <c r="GP9" s="113" t="b">
        <f t="shared" ref="GP9:GP27" si="57">IF(GO9="■", $R9+$S9)</f>
        <v>0</v>
      </c>
      <c r="GQ9" s="105">
        <f t="shared" ref="GQ9:GQ27" si="58">IF($EN9="Todos Juntos Podemos Ler", "■",0)</f>
        <v>0</v>
      </c>
      <c r="GR9" s="113" t="b">
        <f t="shared" ref="GR9:GR27" si="59">IF(GQ9="■", $R9+$S9)</f>
        <v>0</v>
      </c>
      <c r="GS9" s="105">
        <f t="shared" ref="GS9:GS27" si="60">IF($EN9="TV escolar", "■",0)</f>
        <v>0</v>
      </c>
      <c r="GT9" s="113" t="b">
        <f t="shared" ref="GT9:GT27" si="61">IF(GS9="■", $R9+$S9)</f>
        <v>0</v>
      </c>
      <c r="GU9" s="112">
        <f t="shared" si="2"/>
        <v>0</v>
      </c>
      <c r="GV9" s="113" t="b">
        <f t="shared" ref="GV9:GV27" si="62">IF(GU9="■", $R9+$S9)</f>
        <v>0</v>
      </c>
      <c r="GW9" s="105">
        <f t="shared" ref="GW9:GW27" si="63">IF($EN9="Outra(s)", "■",0)</f>
        <v>0</v>
      </c>
      <c r="GX9" s="113" t="b">
        <f t="shared" ref="GX9:GX27" si="64">IF(GW9="■", $R9+$S9)</f>
        <v>0</v>
      </c>
    </row>
    <row r="10" spans="1:206" ht="15.6" customHeight="1">
      <c r="A10" s="93"/>
      <c r="B10" s="111">
        <f>'1. Plano anual atividades'!C12</f>
        <v>0</v>
      </c>
      <c r="C10" s="5"/>
      <c r="D10" s="113">
        <f>'1. Plano anual atividades'!D12</f>
        <v>0</v>
      </c>
      <c r="E10" s="113">
        <f>'1. Plano anual atividades'!I12</f>
        <v>0</v>
      </c>
      <c r="F10" s="113">
        <f>'1. Plano anual atividades'!J12</f>
        <v>0</v>
      </c>
      <c r="G10" s="113">
        <f>'1. Plano anual atividades'!K12</f>
        <v>0</v>
      </c>
      <c r="H10" s="113">
        <f>'1. Plano anual atividades'!L12</f>
        <v>0</v>
      </c>
      <c r="I10" s="113">
        <f>'1. Plano anual atividades'!M12</f>
        <v>0</v>
      </c>
      <c r="J10" s="113">
        <f>'1. Plano anual atividades'!N12</f>
        <v>0</v>
      </c>
      <c r="K10" s="113">
        <f>'1. Plano anual atividades'!O12</f>
        <v>0</v>
      </c>
      <c r="L10" s="113">
        <f>'1. Plano anual atividades'!P12</f>
        <v>0</v>
      </c>
      <c r="M10" s="113">
        <f>'1. Plano anual atividades'!Q12</f>
        <v>0</v>
      </c>
      <c r="N10" s="113">
        <f>'1. Plano anual atividades'!R12</f>
        <v>0</v>
      </c>
      <c r="O10" s="5"/>
      <c r="P10" s="5"/>
      <c r="Q10" s="113">
        <f t="shared" si="3"/>
        <v>0</v>
      </c>
      <c r="R10" s="5"/>
      <c r="S10" s="5"/>
      <c r="T10" s="113">
        <f t="shared" ref="T10:T19" si="65">P10*R10</f>
        <v>0</v>
      </c>
      <c r="U10" s="113">
        <f t="shared" ref="U10:U19" si="66">P10*S10</f>
        <v>0</v>
      </c>
      <c r="V10" s="5"/>
      <c r="W10" s="5"/>
      <c r="X10" s="113">
        <f t="shared" si="0"/>
        <v>0</v>
      </c>
      <c r="Y10" s="113">
        <f t="shared" si="4"/>
        <v>0</v>
      </c>
      <c r="Z10" s="5"/>
      <c r="AA10" s="5"/>
      <c r="AB10" s="114">
        <f>'1. Plano anual atividades'!E12</f>
        <v>0</v>
      </c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115"/>
      <c r="BB10" s="22"/>
      <c r="BC10" s="5"/>
      <c r="BD10" s="9"/>
      <c r="BE10" s="6"/>
      <c r="BF10" s="9"/>
      <c r="BG10" s="5"/>
      <c r="BH10" s="9"/>
      <c r="BI10" s="5"/>
      <c r="BJ10" s="9"/>
      <c r="BK10" s="5"/>
      <c r="BL10" s="9"/>
      <c r="BM10" s="5"/>
      <c r="BN10" s="9"/>
      <c r="BO10" s="5"/>
      <c r="BP10" s="9"/>
      <c r="BQ10" s="5"/>
      <c r="BR10" s="9"/>
      <c r="BS10" s="6"/>
      <c r="BT10" s="9"/>
      <c r="BU10" s="5"/>
      <c r="BV10" s="9"/>
      <c r="BW10" s="5"/>
      <c r="BX10" s="9"/>
      <c r="BY10" s="5"/>
      <c r="BZ10" s="9"/>
      <c r="CA10" s="5"/>
      <c r="CB10" s="9"/>
      <c r="CC10" s="22"/>
      <c r="CD10" s="105"/>
      <c r="CE10" s="113"/>
      <c r="CF10" s="112"/>
      <c r="CG10" s="113"/>
      <c r="CH10" s="105"/>
      <c r="CI10" s="113"/>
      <c r="CJ10" s="112"/>
      <c r="CK10" s="113"/>
      <c r="CL10" s="112"/>
      <c r="CM10" s="113"/>
      <c r="CN10" s="112"/>
      <c r="CO10" s="113"/>
      <c r="CP10" s="112"/>
      <c r="CQ10" s="113"/>
      <c r="CR10" s="112"/>
      <c r="CS10" s="113"/>
      <c r="CT10" s="112"/>
      <c r="CU10" s="113"/>
      <c r="CV10" s="112"/>
      <c r="CW10" s="113"/>
      <c r="CX10" s="112"/>
      <c r="CY10" s="113"/>
      <c r="CZ10" s="112"/>
      <c r="DA10" s="113"/>
      <c r="DB10" s="112"/>
      <c r="DC10" s="113"/>
      <c r="DD10" s="112"/>
      <c r="DE10" s="113"/>
      <c r="DF10" s="105"/>
      <c r="DG10" s="113"/>
      <c r="DH10" s="112"/>
      <c r="DI10" s="113"/>
      <c r="DJ10" s="112"/>
      <c r="DK10" s="113"/>
      <c r="DL10" s="112"/>
      <c r="DM10" s="113"/>
      <c r="DN10" s="112"/>
      <c r="DO10" s="113"/>
      <c r="DP10" s="112"/>
      <c r="DQ10" s="113"/>
      <c r="DR10" s="112"/>
      <c r="DS10" s="113"/>
      <c r="DT10" s="112"/>
      <c r="DU10" s="113"/>
      <c r="DV10" s="112"/>
      <c r="DW10" s="113"/>
      <c r="DX10" s="112"/>
      <c r="DY10" s="113"/>
      <c r="DZ10" s="112"/>
      <c r="EA10" s="113"/>
      <c r="EB10" s="112"/>
      <c r="EC10" s="116"/>
      <c r="ED10" s="105"/>
      <c r="EE10" s="113"/>
      <c r="EF10" s="112"/>
      <c r="EG10" s="113"/>
      <c r="EH10" s="112"/>
      <c r="EI10" s="113"/>
      <c r="EJ10" s="112"/>
      <c r="EK10" s="113"/>
      <c r="EL10" s="112"/>
      <c r="EM10" s="113"/>
      <c r="EN10" s="5"/>
      <c r="EO10" s="105">
        <f t="shared" si="5"/>
        <v>0</v>
      </c>
      <c r="EP10" s="113" t="b">
        <f t="shared" si="6"/>
        <v>0</v>
      </c>
      <c r="EQ10" s="105">
        <f t="shared" si="7"/>
        <v>0</v>
      </c>
      <c r="ER10" s="113" t="b">
        <f t="shared" si="8"/>
        <v>0</v>
      </c>
      <c r="ES10" s="105">
        <f t="shared" si="9"/>
        <v>0</v>
      </c>
      <c r="ET10" s="113" t="b">
        <f t="shared" si="10"/>
        <v>0</v>
      </c>
      <c r="EU10" s="105">
        <f t="shared" si="11"/>
        <v>0</v>
      </c>
      <c r="EV10" s="113" t="b">
        <f t="shared" si="12"/>
        <v>0</v>
      </c>
      <c r="EW10" s="105">
        <f t="shared" si="13"/>
        <v>0</v>
      </c>
      <c r="EX10" s="113" t="b">
        <f t="shared" si="14"/>
        <v>0</v>
      </c>
      <c r="EY10" s="105">
        <f t="shared" si="15"/>
        <v>0</v>
      </c>
      <c r="EZ10" s="113" t="b">
        <f t="shared" si="16"/>
        <v>0</v>
      </c>
      <c r="FA10" s="105">
        <f t="shared" si="17"/>
        <v>0</v>
      </c>
      <c r="FB10" s="113" t="b">
        <f t="shared" si="18"/>
        <v>0</v>
      </c>
      <c r="FC10" s="105">
        <f t="shared" si="19"/>
        <v>0</v>
      </c>
      <c r="FD10" s="113" t="b">
        <f t="shared" si="20"/>
        <v>0</v>
      </c>
      <c r="FE10" s="105">
        <f t="shared" si="21"/>
        <v>0</v>
      </c>
      <c r="FF10" s="113" t="b">
        <f t="shared" si="22"/>
        <v>0</v>
      </c>
      <c r="FG10" s="105">
        <f t="shared" si="23"/>
        <v>0</v>
      </c>
      <c r="FH10" s="113" t="b">
        <f t="shared" si="24"/>
        <v>0</v>
      </c>
      <c r="FI10" s="105">
        <f t="shared" si="25"/>
        <v>0</v>
      </c>
      <c r="FJ10" s="113" t="b">
        <f t="shared" si="26"/>
        <v>0</v>
      </c>
      <c r="FK10" s="105">
        <f t="shared" si="27"/>
        <v>0</v>
      </c>
      <c r="FL10" s="113" t="b">
        <f t="shared" si="28"/>
        <v>0</v>
      </c>
      <c r="FM10" s="105">
        <f t="shared" si="29"/>
        <v>0</v>
      </c>
      <c r="FN10" s="113" t="b">
        <f t="shared" si="30"/>
        <v>0</v>
      </c>
      <c r="FO10" s="105">
        <f t="shared" si="31"/>
        <v>0</v>
      </c>
      <c r="FP10" s="113" t="b">
        <f t="shared" si="32"/>
        <v>0</v>
      </c>
      <c r="FQ10" s="105">
        <f t="shared" si="33"/>
        <v>0</v>
      </c>
      <c r="FR10" s="113" t="b">
        <f t="shared" si="34"/>
        <v>0</v>
      </c>
      <c r="FS10" s="105">
        <f t="shared" si="35"/>
        <v>0</v>
      </c>
      <c r="FT10" s="113" t="b">
        <f t="shared" si="36"/>
        <v>0</v>
      </c>
      <c r="FU10" s="105">
        <f t="shared" si="37"/>
        <v>0</v>
      </c>
      <c r="FV10" s="113" t="b">
        <f t="shared" si="38"/>
        <v>0</v>
      </c>
      <c r="FW10" s="105">
        <f t="shared" si="39"/>
        <v>0</v>
      </c>
      <c r="FX10" s="113" t="b">
        <f t="shared" si="40"/>
        <v>0</v>
      </c>
      <c r="FY10" s="105">
        <f t="shared" si="41"/>
        <v>0</v>
      </c>
      <c r="FZ10" s="113" t="b">
        <f t="shared" si="42"/>
        <v>0</v>
      </c>
      <c r="GA10" s="105">
        <f t="shared" si="43"/>
        <v>0</v>
      </c>
      <c r="GB10" s="113" t="b">
        <f t="shared" si="44"/>
        <v>0</v>
      </c>
      <c r="GC10" s="112">
        <f t="shared" si="1"/>
        <v>0</v>
      </c>
      <c r="GD10" s="113" t="b">
        <f t="shared" si="45"/>
        <v>0</v>
      </c>
      <c r="GE10" s="105">
        <f t="shared" si="46"/>
        <v>0</v>
      </c>
      <c r="GF10" s="113" t="b">
        <f t="shared" si="47"/>
        <v>0</v>
      </c>
      <c r="GG10" s="105">
        <f t="shared" si="48"/>
        <v>0</v>
      </c>
      <c r="GH10" s="113" t="b">
        <f t="shared" si="49"/>
        <v>0</v>
      </c>
      <c r="GI10" s="105">
        <f t="shared" si="50"/>
        <v>0</v>
      </c>
      <c r="GJ10" s="113" t="b">
        <f t="shared" si="51"/>
        <v>0</v>
      </c>
      <c r="GK10" s="105">
        <f t="shared" si="52"/>
        <v>0</v>
      </c>
      <c r="GL10" s="113" t="b">
        <f t="shared" si="53"/>
        <v>0</v>
      </c>
      <c r="GM10" s="105">
        <f t="shared" si="54"/>
        <v>0</v>
      </c>
      <c r="GN10" s="116" t="b">
        <f t="shared" si="55"/>
        <v>0</v>
      </c>
      <c r="GO10" s="105">
        <f t="shared" si="56"/>
        <v>0</v>
      </c>
      <c r="GP10" s="113" t="b">
        <f t="shared" si="57"/>
        <v>0</v>
      </c>
      <c r="GQ10" s="105">
        <f t="shared" si="58"/>
        <v>0</v>
      </c>
      <c r="GR10" s="113" t="b">
        <f t="shared" si="59"/>
        <v>0</v>
      </c>
      <c r="GS10" s="105">
        <f t="shared" si="60"/>
        <v>0</v>
      </c>
      <c r="GT10" s="113" t="b">
        <f t="shared" si="61"/>
        <v>0</v>
      </c>
      <c r="GU10" s="112">
        <f t="shared" si="2"/>
        <v>0</v>
      </c>
      <c r="GV10" s="113" t="b">
        <f t="shared" si="62"/>
        <v>0</v>
      </c>
      <c r="GW10" s="105">
        <f t="shared" si="63"/>
        <v>0</v>
      </c>
      <c r="GX10" s="113" t="b">
        <f t="shared" si="64"/>
        <v>0</v>
      </c>
    </row>
    <row r="11" spans="1:206" ht="15.6" customHeight="1">
      <c r="A11" s="93"/>
      <c r="B11" s="111">
        <f>'1. Plano anual atividades'!C13</f>
        <v>0</v>
      </c>
      <c r="C11" s="5"/>
      <c r="D11" s="113">
        <f>'1. Plano anual atividades'!D13</f>
        <v>0</v>
      </c>
      <c r="E11" s="113">
        <f>'1. Plano anual atividades'!I13</f>
        <v>0</v>
      </c>
      <c r="F11" s="113">
        <f>'1. Plano anual atividades'!J13</f>
        <v>0</v>
      </c>
      <c r="G11" s="113">
        <f>'1. Plano anual atividades'!K13</f>
        <v>0</v>
      </c>
      <c r="H11" s="113">
        <f>'1. Plano anual atividades'!L13</f>
        <v>0</v>
      </c>
      <c r="I11" s="113">
        <f>'1. Plano anual atividades'!M13</f>
        <v>0</v>
      </c>
      <c r="J11" s="113">
        <f>'1. Plano anual atividades'!N13</f>
        <v>0</v>
      </c>
      <c r="K11" s="113">
        <f>'1. Plano anual atividades'!O13</f>
        <v>0</v>
      </c>
      <c r="L11" s="113">
        <f>'1. Plano anual atividades'!P13</f>
        <v>0</v>
      </c>
      <c r="M11" s="113">
        <f>'1. Plano anual atividades'!Q13</f>
        <v>0</v>
      </c>
      <c r="N11" s="113">
        <f>'1. Plano anual atividades'!R13</f>
        <v>0</v>
      </c>
      <c r="O11" s="5"/>
      <c r="P11" s="5"/>
      <c r="Q11" s="113">
        <f t="shared" si="3"/>
        <v>0</v>
      </c>
      <c r="R11" s="5"/>
      <c r="S11" s="5"/>
      <c r="T11" s="113">
        <f t="shared" si="65"/>
        <v>0</v>
      </c>
      <c r="U11" s="113">
        <f t="shared" si="66"/>
        <v>0</v>
      </c>
      <c r="V11" s="5"/>
      <c r="W11" s="5"/>
      <c r="X11" s="113">
        <f t="shared" si="0"/>
        <v>0</v>
      </c>
      <c r="Y11" s="113">
        <f t="shared" si="4"/>
        <v>0</v>
      </c>
      <c r="Z11" s="5"/>
      <c r="AA11" s="5"/>
      <c r="AB11" s="114">
        <f>'1. Plano anual atividades'!E13</f>
        <v>0</v>
      </c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115"/>
      <c r="BB11" s="22"/>
      <c r="BC11" s="5"/>
      <c r="BD11" s="9"/>
      <c r="BE11" s="6"/>
      <c r="BF11" s="9"/>
      <c r="BG11" s="5"/>
      <c r="BH11" s="9"/>
      <c r="BI11" s="5"/>
      <c r="BJ11" s="9"/>
      <c r="BK11" s="5"/>
      <c r="BL11" s="9"/>
      <c r="BM11" s="5"/>
      <c r="BN11" s="9"/>
      <c r="BO11" s="5"/>
      <c r="BP11" s="9"/>
      <c r="BQ11" s="5"/>
      <c r="BR11" s="9"/>
      <c r="BS11" s="6"/>
      <c r="BT11" s="9"/>
      <c r="BU11" s="5"/>
      <c r="BV11" s="9"/>
      <c r="BW11" s="5"/>
      <c r="BX11" s="9"/>
      <c r="BY11" s="5"/>
      <c r="BZ11" s="9"/>
      <c r="CA11" s="5"/>
      <c r="CB11" s="9"/>
      <c r="CC11" s="22"/>
      <c r="CD11" s="105"/>
      <c r="CE11" s="113"/>
      <c r="CF11" s="112"/>
      <c r="CG11" s="113"/>
      <c r="CH11" s="105"/>
      <c r="CI11" s="113"/>
      <c r="CJ11" s="112"/>
      <c r="CK11" s="113"/>
      <c r="CL11" s="112"/>
      <c r="CM11" s="113"/>
      <c r="CN11" s="112"/>
      <c r="CO11" s="113"/>
      <c r="CP11" s="112"/>
      <c r="CQ11" s="113"/>
      <c r="CR11" s="112"/>
      <c r="CS11" s="113"/>
      <c r="CT11" s="112"/>
      <c r="CU11" s="113"/>
      <c r="CV11" s="112"/>
      <c r="CW11" s="113"/>
      <c r="CX11" s="112"/>
      <c r="CY11" s="113"/>
      <c r="CZ11" s="112"/>
      <c r="DA11" s="113"/>
      <c r="DB11" s="112"/>
      <c r="DC11" s="113"/>
      <c r="DD11" s="112"/>
      <c r="DE11" s="113"/>
      <c r="DF11" s="105"/>
      <c r="DG11" s="113"/>
      <c r="DH11" s="112"/>
      <c r="DI11" s="113"/>
      <c r="DJ11" s="112"/>
      <c r="DK11" s="113"/>
      <c r="DL11" s="112"/>
      <c r="DM11" s="113"/>
      <c r="DN11" s="112"/>
      <c r="DO11" s="113"/>
      <c r="DP11" s="112"/>
      <c r="DQ11" s="113"/>
      <c r="DR11" s="112"/>
      <c r="DS11" s="113"/>
      <c r="DT11" s="112"/>
      <c r="DU11" s="113"/>
      <c r="DV11" s="112"/>
      <c r="DW11" s="113"/>
      <c r="DX11" s="112"/>
      <c r="DY11" s="113"/>
      <c r="DZ11" s="112"/>
      <c r="EA11" s="113"/>
      <c r="EB11" s="112"/>
      <c r="EC11" s="116"/>
      <c r="ED11" s="105"/>
      <c r="EE11" s="113"/>
      <c r="EF11" s="112"/>
      <c r="EG11" s="113"/>
      <c r="EH11" s="112"/>
      <c r="EI11" s="113"/>
      <c r="EJ11" s="112"/>
      <c r="EK11" s="113"/>
      <c r="EL11" s="112"/>
      <c r="EM11" s="113"/>
      <c r="EN11" s="5"/>
      <c r="EO11" s="105">
        <f t="shared" si="5"/>
        <v>0</v>
      </c>
      <c r="EP11" s="113" t="b">
        <f t="shared" si="6"/>
        <v>0</v>
      </c>
      <c r="EQ11" s="105">
        <f t="shared" si="7"/>
        <v>0</v>
      </c>
      <c r="ER11" s="113" t="b">
        <f t="shared" si="8"/>
        <v>0</v>
      </c>
      <c r="ES11" s="105">
        <f t="shared" si="9"/>
        <v>0</v>
      </c>
      <c r="ET11" s="113" t="b">
        <f t="shared" si="10"/>
        <v>0</v>
      </c>
      <c r="EU11" s="105">
        <f t="shared" si="11"/>
        <v>0</v>
      </c>
      <c r="EV11" s="113" t="b">
        <f t="shared" si="12"/>
        <v>0</v>
      </c>
      <c r="EW11" s="105">
        <f t="shared" si="13"/>
        <v>0</v>
      </c>
      <c r="EX11" s="113" t="b">
        <f t="shared" si="14"/>
        <v>0</v>
      </c>
      <c r="EY11" s="105">
        <f t="shared" si="15"/>
        <v>0</v>
      </c>
      <c r="EZ11" s="113" t="b">
        <f t="shared" si="16"/>
        <v>0</v>
      </c>
      <c r="FA11" s="105">
        <f t="shared" si="17"/>
        <v>0</v>
      </c>
      <c r="FB11" s="113" t="b">
        <f t="shared" si="18"/>
        <v>0</v>
      </c>
      <c r="FC11" s="105">
        <f t="shared" si="19"/>
        <v>0</v>
      </c>
      <c r="FD11" s="113" t="b">
        <f t="shared" si="20"/>
        <v>0</v>
      </c>
      <c r="FE11" s="105">
        <f t="shared" si="21"/>
        <v>0</v>
      </c>
      <c r="FF11" s="113" t="b">
        <f t="shared" si="22"/>
        <v>0</v>
      </c>
      <c r="FG11" s="105">
        <f t="shared" si="23"/>
        <v>0</v>
      </c>
      <c r="FH11" s="113" t="b">
        <f t="shared" si="24"/>
        <v>0</v>
      </c>
      <c r="FI11" s="105">
        <f t="shared" si="25"/>
        <v>0</v>
      </c>
      <c r="FJ11" s="113" t="b">
        <f t="shared" si="26"/>
        <v>0</v>
      </c>
      <c r="FK11" s="105">
        <f t="shared" si="27"/>
        <v>0</v>
      </c>
      <c r="FL11" s="113" t="b">
        <f t="shared" si="28"/>
        <v>0</v>
      </c>
      <c r="FM11" s="105">
        <f t="shared" si="29"/>
        <v>0</v>
      </c>
      <c r="FN11" s="113" t="b">
        <f t="shared" si="30"/>
        <v>0</v>
      </c>
      <c r="FO11" s="105">
        <f t="shared" si="31"/>
        <v>0</v>
      </c>
      <c r="FP11" s="113" t="b">
        <f t="shared" si="32"/>
        <v>0</v>
      </c>
      <c r="FQ11" s="105">
        <f t="shared" si="33"/>
        <v>0</v>
      </c>
      <c r="FR11" s="113" t="b">
        <f t="shared" si="34"/>
        <v>0</v>
      </c>
      <c r="FS11" s="105">
        <f t="shared" si="35"/>
        <v>0</v>
      </c>
      <c r="FT11" s="113" t="b">
        <f t="shared" si="36"/>
        <v>0</v>
      </c>
      <c r="FU11" s="105">
        <f t="shared" si="37"/>
        <v>0</v>
      </c>
      <c r="FV11" s="113" t="b">
        <f t="shared" si="38"/>
        <v>0</v>
      </c>
      <c r="FW11" s="105">
        <f t="shared" si="39"/>
        <v>0</v>
      </c>
      <c r="FX11" s="113" t="b">
        <f t="shared" si="40"/>
        <v>0</v>
      </c>
      <c r="FY11" s="105">
        <f t="shared" si="41"/>
        <v>0</v>
      </c>
      <c r="FZ11" s="113" t="b">
        <f t="shared" si="42"/>
        <v>0</v>
      </c>
      <c r="GA11" s="105">
        <f t="shared" si="43"/>
        <v>0</v>
      </c>
      <c r="GB11" s="113" t="b">
        <f t="shared" si="44"/>
        <v>0</v>
      </c>
      <c r="GC11" s="112">
        <f t="shared" si="1"/>
        <v>0</v>
      </c>
      <c r="GD11" s="113" t="b">
        <f t="shared" si="45"/>
        <v>0</v>
      </c>
      <c r="GE11" s="105">
        <f t="shared" si="46"/>
        <v>0</v>
      </c>
      <c r="GF11" s="113" t="b">
        <f t="shared" si="47"/>
        <v>0</v>
      </c>
      <c r="GG11" s="105">
        <f t="shared" si="48"/>
        <v>0</v>
      </c>
      <c r="GH11" s="113" t="b">
        <f t="shared" si="49"/>
        <v>0</v>
      </c>
      <c r="GI11" s="105">
        <f t="shared" si="50"/>
        <v>0</v>
      </c>
      <c r="GJ11" s="113" t="b">
        <f t="shared" si="51"/>
        <v>0</v>
      </c>
      <c r="GK11" s="105">
        <f t="shared" si="52"/>
        <v>0</v>
      </c>
      <c r="GL11" s="113" t="b">
        <f t="shared" si="53"/>
        <v>0</v>
      </c>
      <c r="GM11" s="105">
        <f t="shared" si="54"/>
        <v>0</v>
      </c>
      <c r="GN11" s="116" t="b">
        <f t="shared" si="55"/>
        <v>0</v>
      </c>
      <c r="GO11" s="105">
        <f t="shared" si="56"/>
        <v>0</v>
      </c>
      <c r="GP11" s="113" t="b">
        <f t="shared" si="57"/>
        <v>0</v>
      </c>
      <c r="GQ11" s="105">
        <f t="shared" si="58"/>
        <v>0</v>
      </c>
      <c r="GR11" s="113" t="b">
        <f t="shared" si="59"/>
        <v>0</v>
      </c>
      <c r="GS11" s="105">
        <f t="shared" si="60"/>
        <v>0</v>
      </c>
      <c r="GT11" s="113" t="b">
        <f t="shared" si="61"/>
        <v>0</v>
      </c>
      <c r="GU11" s="112">
        <f t="shared" si="2"/>
        <v>0</v>
      </c>
      <c r="GV11" s="113" t="b">
        <f t="shared" si="62"/>
        <v>0</v>
      </c>
      <c r="GW11" s="105">
        <f t="shared" si="63"/>
        <v>0</v>
      </c>
      <c r="GX11" s="113" t="b">
        <f t="shared" si="64"/>
        <v>0</v>
      </c>
    </row>
    <row r="12" spans="1:206" ht="15.6" customHeight="1">
      <c r="A12" s="93"/>
      <c r="B12" s="111">
        <f>'1. Plano anual atividades'!C14</f>
        <v>0</v>
      </c>
      <c r="C12" s="5"/>
      <c r="D12" s="113">
        <f>'1. Plano anual atividades'!D14</f>
        <v>0</v>
      </c>
      <c r="E12" s="113">
        <f>'1. Plano anual atividades'!I14</f>
        <v>0</v>
      </c>
      <c r="F12" s="113">
        <f>'1. Plano anual atividades'!J14</f>
        <v>0</v>
      </c>
      <c r="G12" s="113">
        <f>'1. Plano anual atividades'!K14</f>
        <v>0</v>
      </c>
      <c r="H12" s="113">
        <f>'1. Plano anual atividades'!L14</f>
        <v>0</v>
      </c>
      <c r="I12" s="113">
        <f>'1. Plano anual atividades'!M14</f>
        <v>0</v>
      </c>
      <c r="J12" s="113">
        <f>'1. Plano anual atividades'!N14</f>
        <v>0</v>
      </c>
      <c r="K12" s="113">
        <f>'1. Plano anual atividades'!O14</f>
        <v>0</v>
      </c>
      <c r="L12" s="113">
        <f>'1. Plano anual atividades'!P14</f>
        <v>0</v>
      </c>
      <c r="M12" s="113">
        <f>'1. Plano anual atividades'!Q14</f>
        <v>0</v>
      </c>
      <c r="N12" s="113">
        <f>'1. Plano anual atividades'!R14</f>
        <v>0</v>
      </c>
      <c r="O12" s="5"/>
      <c r="P12" s="5"/>
      <c r="Q12" s="113">
        <f t="shared" si="3"/>
        <v>0</v>
      </c>
      <c r="R12" s="5"/>
      <c r="S12" s="5"/>
      <c r="T12" s="113">
        <f t="shared" si="65"/>
        <v>0</v>
      </c>
      <c r="U12" s="113">
        <f t="shared" si="66"/>
        <v>0</v>
      </c>
      <c r="V12" s="5"/>
      <c r="W12" s="5"/>
      <c r="X12" s="113">
        <f t="shared" si="0"/>
        <v>0</v>
      </c>
      <c r="Y12" s="113">
        <f t="shared" si="4"/>
        <v>0</v>
      </c>
      <c r="Z12" s="5"/>
      <c r="AA12" s="5"/>
      <c r="AB12" s="114">
        <f>'1. Plano anual atividades'!E14</f>
        <v>0</v>
      </c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115"/>
      <c r="BB12" s="22"/>
      <c r="BC12" s="5"/>
      <c r="BD12" s="9"/>
      <c r="BE12" s="6"/>
      <c r="BF12" s="9"/>
      <c r="BG12" s="5"/>
      <c r="BH12" s="9"/>
      <c r="BI12" s="5"/>
      <c r="BJ12" s="9"/>
      <c r="BK12" s="5"/>
      <c r="BL12" s="9"/>
      <c r="BM12" s="5"/>
      <c r="BN12" s="9"/>
      <c r="BO12" s="5"/>
      <c r="BP12" s="9"/>
      <c r="BQ12" s="5"/>
      <c r="BR12" s="9"/>
      <c r="BS12" s="6"/>
      <c r="BT12" s="9"/>
      <c r="BU12" s="5"/>
      <c r="BV12" s="9"/>
      <c r="BW12" s="5"/>
      <c r="BX12" s="9"/>
      <c r="BY12" s="5"/>
      <c r="BZ12" s="9"/>
      <c r="CA12" s="5"/>
      <c r="CB12" s="9"/>
      <c r="CC12" s="22"/>
      <c r="CD12" s="105"/>
      <c r="CE12" s="113"/>
      <c r="CF12" s="112"/>
      <c r="CG12" s="113"/>
      <c r="CH12" s="105"/>
      <c r="CI12" s="113"/>
      <c r="CJ12" s="112"/>
      <c r="CK12" s="113"/>
      <c r="CL12" s="112"/>
      <c r="CM12" s="113"/>
      <c r="CN12" s="112"/>
      <c r="CO12" s="113"/>
      <c r="CP12" s="112"/>
      <c r="CQ12" s="113"/>
      <c r="CR12" s="112"/>
      <c r="CS12" s="113"/>
      <c r="CT12" s="112"/>
      <c r="CU12" s="113"/>
      <c r="CV12" s="112"/>
      <c r="CW12" s="113"/>
      <c r="CX12" s="112"/>
      <c r="CY12" s="113"/>
      <c r="CZ12" s="112"/>
      <c r="DA12" s="113"/>
      <c r="DB12" s="112"/>
      <c r="DC12" s="113"/>
      <c r="DD12" s="112"/>
      <c r="DE12" s="113"/>
      <c r="DF12" s="105"/>
      <c r="DG12" s="113"/>
      <c r="DH12" s="112"/>
      <c r="DI12" s="113"/>
      <c r="DJ12" s="112"/>
      <c r="DK12" s="113"/>
      <c r="DL12" s="112"/>
      <c r="DM12" s="113"/>
      <c r="DN12" s="112"/>
      <c r="DO12" s="113"/>
      <c r="DP12" s="112"/>
      <c r="DQ12" s="113"/>
      <c r="DR12" s="112"/>
      <c r="DS12" s="113"/>
      <c r="DT12" s="112"/>
      <c r="DU12" s="113"/>
      <c r="DV12" s="112"/>
      <c r="DW12" s="113"/>
      <c r="DX12" s="112"/>
      <c r="DY12" s="113"/>
      <c r="DZ12" s="112"/>
      <c r="EA12" s="113"/>
      <c r="EB12" s="112"/>
      <c r="EC12" s="116"/>
      <c r="ED12" s="105"/>
      <c r="EE12" s="113"/>
      <c r="EF12" s="112"/>
      <c r="EG12" s="113"/>
      <c r="EH12" s="112"/>
      <c r="EI12" s="113"/>
      <c r="EJ12" s="112"/>
      <c r="EK12" s="113"/>
      <c r="EL12" s="112"/>
      <c r="EM12" s="113"/>
      <c r="EN12" s="5"/>
      <c r="EO12" s="105">
        <f t="shared" si="5"/>
        <v>0</v>
      </c>
      <c r="EP12" s="113" t="b">
        <f t="shared" si="6"/>
        <v>0</v>
      </c>
      <c r="EQ12" s="105">
        <f t="shared" si="7"/>
        <v>0</v>
      </c>
      <c r="ER12" s="113" t="b">
        <f t="shared" si="8"/>
        <v>0</v>
      </c>
      <c r="ES12" s="105">
        <f t="shared" si="9"/>
        <v>0</v>
      </c>
      <c r="ET12" s="113" t="b">
        <f t="shared" si="10"/>
        <v>0</v>
      </c>
      <c r="EU12" s="105">
        <f t="shared" si="11"/>
        <v>0</v>
      </c>
      <c r="EV12" s="113" t="b">
        <f t="shared" si="12"/>
        <v>0</v>
      </c>
      <c r="EW12" s="105">
        <f t="shared" si="13"/>
        <v>0</v>
      </c>
      <c r="EX12" s="113" t="b">
        <f t="shared" si="14"/>
        <v>0</v>
      </c>
      <c r="EY12" s="105">
        <f t="shared" si="15"/>
        <v>0</v>
      </c>
      <c r="EZ12" s="113" t="b">
        <f t="shared" si="16"/>
        <v>0</v>
      </c>
      <c r="FA12" s="105">
        <f t="shared" si="17"/>
        <v>0</v>
      </c>
      <c r="FB12" s="113" t="b">
        <f t="shared" si="18"/>
        <v>0</v>
      </c>
      <c r="FC12" s="105">
        <f t="shared" si="19"/>
        <v>0</v>
      </c>
      <c r="FD12" s="113" t="b">
        <f t="shared" si="20"/>
        <v>0</v>
      </c>
      <c r="FE12" s="105">
        <f t="shared" si="21"/>
        <v>0</v>
      </c>
      <c r="FF12" s="113" t="b">
        <f t="shared" si="22"/>
        <v>0</v>
      </c>
      <c r="FG12" s="105">
        <f t="shared" si="23"/>
        <v>0</v>
      </c>
      <c r="FH12" s="113" t="b">
        <f t="shared" si="24"/>
        <v>0</v>
      </c>
      <c r="FI12" s="105">
        <f t="shared" si="25"/>
        <v>0</v>
      </c>
      <c r="FJ12" s="113" t="b">
        <f t="shared" si="26"/>
        <v>0</v>
      </c>
      <c r="FK12" s="105">
        <f t="shared" si="27"/>
        <v>0</v>
      </c>
      <c r="FL12" s="113" t="b">
        <f t="shared" si="28"/>
        <v>0</v>
      </c>
      <c r="FM12" s="105">
        <f t="shared" si="29"/>
        <v>0</v>
      </c>
      <c r="FN12" s="113" t="b">
        <f t="shared" si="30"/>
        <v>0</v>
      </c>
      <c r="FO12" s="105">
        <f t="shared" si="31"/>
        <v>0</v>
      </c>
      <c r="FP12" s="113" t="b">
        <f t="shared" si="32"/>
        <v>0</v>
      </c>
      <c r="FQ12" s="105">
        <f t="shared" si="33"/>
        <v>0</v>
      </c>
      <c r="FR12" s="113" t="b">
        <f t="shared" si="34"/>
        <v>0</v>
      </c>
      <c r="FS12" s="105">
        <f t="shared" si="35"/>
        <v>0</v>
      </c>
      <c r="FT12" s="113" t="b">
        <f t="shared" si="36"/>
        <v>0</v>
      </c>
      <c r="FU12" s="105">
        <f t="shared" si="37"/>
        <v>0</v>
      </c>
      <c r="FV12" s="113" t="b">
        <f t="shared" si="38"/>
        <v>0</v>
      </c>
      <c r="FW12" s="105">
        <f t="shared" si="39"/>
        <v>0</v>
      </c>
      <c r="FX12" s="113" t="b">
        <f t="shared" si="40"/>
        <v>0</v>
      </c>
      <c r="FY12" s="105">
        <f t="shared" si="41"/>
        <v>0</v>
      </c>
      <c r="FZ12" s="113" t="b">
        <f t="shared" si="42"/>
        <v>0</v>
      </c>
      <c r="GA12" s="105">
        <f t="shared" si="43"/>
        <v>0</v>
      </c>
      <c r="GB12" s="113" t="b">
        <f t="shared" si="44"/>
        <v>0</v>
      </c>
      <c r="GC12" s="112">
        <f t="shared" si="1"/>
        <v>0</v>
      </c>
      <c r="GD12" s="113" t="b">
        <f t="shared" si="45"/>
        <v>0</v>
      </c>
      <c r="GE12" s="105">
        <f t="shared" si="46"/>
        <v>0</v>
      </c>
      <c r="GF12" s="113" t="b">
        <f t="shared" si="47"/>
        <v>0</v>
      </c>
      <c r="GG12" s="105">
        <f t="shared" si="48"/>
        <v>0</v>
      </c>
      <c r="GH12" s="113" t="b">
        <f t="shared" si="49"/>
        <v>0</v>
      </c>
      <c r="GI12" s="105">
        <f t="shared" si="50"/>
        <v>0</v>
      </c>
      <c r="GJ12" s="113" t="b">
        <f t="shared" si="51"/>
        <v>0</v>
      </c>
      <c r="GK12" s="105">
        <f t="shared" si="52"/>
        <v>0</v>
      </c>
      <c r="GL12" s="113" t="b">
        <f t="shared" si="53"/>
        <v>0</v>
      </c>
      <c r="GM12" s="105">
        <f t="shared" si="54"/>
        <v>0</v>
      </c>
      <c r="GN12" s="116" t="b">
        <f t="shared" si="55"/>
        <v>0</v>
      </c>
      <c r="GO12" s="105">
        <f t="shared" si="56"/>
        <v>0</v>
      </c>
      <c r="GP12" s="113" t="b">
        <f t="shared" si="57"/>
        <v>0</v>
      </c>
      <c r="GQ12" s="105">
        <f t="shared" si="58"/>
        <v>0</v>
      </c>
      <c r="GR12" s="113" t="b">
        <f t="shared" si="59"/>
        <v>0</v>
      </c>
      <c r="GS12" s="105">
        <f t="shared" si="60"/>
        <v>0</v>
      </c>
      <c r="GT12" s="113" t="b">
        <f t="shared" si="61"/>
        <v>0</v>
      </c>
      <c r="GU12" s="112">
        <f>IF($EN12="Voluntários de leitura", "■",0)</f>
        <v>0</v>
      </c>
      <c r="GV12" s="113" t="b">
        <f t="shared" si="62"/>
        <v>0</v>
      </c>
      <c r="GW12" s="105">
        <f t="shared" si="63"/>
        <v>0</v>
      </c>
      <c r="GX12" s="113" t="b">
        <f t="shared" si="64"/>
        <v>0</v>
      </c>
    </row>
    <row r="13" spans="1:206" ht="15.6" customHeight="1">
      <c r="A13" s="93"/>
      <c r="B13" s="111">
        <f>'1. Plano anual atividades'!C15</f>
        <v>0</v>
      </c>
      <c r="C13" s="5"/>
      <c r="D13" s="113">
        <f>'1. Plano anual atividades'!D15</f>
        <v>0</v>
      </c>
      <c r="E13" s="113">
        <f>'1. Plano anual atividades'!I15</f>
        <v>0</v>
      </c>
      <c r="F13" s="113">
        <f>'1. Plano anual atividades'!J15</f>
        <v>0</v>
      </c>
      <c r="G13" s="113">
        <f>'1. Plano anual atividades'!K15</f>
        <v>0</v>
      </c>
      <c r="H13" s="113">
        <f>'1. Plano anual atividades'!L15</f>
        <v>0</v>
      </c>
      <c r="I13" s="113">
        <f>'1. Plano anual atividades'!M15</f>
        <v>0</v>
      </c>
      <c r="J13" s="113">
        <f>'1. Plano anual atividades'!N15</f>
        <v>0</v>
      </c>
      <c r="K13" s="113">
        <f>'1. Plano anual atividades'!O15</f>
        <v>0</v>
      </c>
      <c r="L13" s="113">
        <f>'1. Plano anual atividades'!P15</f>
        <v>0</v>
      </c>
      <c r="M13" s="113">
        <f>'1. Plano anual atividades'!Q15</f>
        <v>0</v>
      </c>
      <c r="N13" s="113">
        <f>'1. Plano anual atividades'!R15</f>
        <v>0</v>
      </c>
      <c r="O13" s="5"/>
      <c r="P13" s="5"/>
      <c r="Q13" s="113">
        <f t="shared" si="3"/>
        <v>0</v>
      </c>
      <c r="R13" s="5"/>
      <c r="S13" s="5"/>
      <c r="T13" s="113">
        <f t="shared" si="65"/>
        <v>0</v>
      </c>
      <c r="U13" s="113">
        <f t="shared" si="66"/>
        <v>0</v>
      </c>
      <c r="V13" s="5"/>
      <c r="W13" s="5"/>
      <c r="X13" s="113">
        <f t="shared" si="0"/>
        <v>0</v>
      </c>
      <c r="Y13" s="113">
        <f t="shared" si="4"/>
        <v>0</v>
      </c>
      <c r="Z13" s="5"/>
      <c r="AA13" s="5"/>
      <c r="AB13" s="114">
        <f>'1. Plano anual atividades'!E15</f>
        <v>0</v>
      </c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115"/>
      <c r="BB13" s="22"/>
      <c r="BC13" s="5"/>
      <c r="BD13" s="9"/>
      <c r="BE13" s="6"/>
      <c r="BF13" s="9"/>
      <c r="BG13" s="5"/>
      <c r="BH13" s="9"/>
      <c r="BI13" s="5"/>
      <c r="BJ13" s="9"/>
      <c r="BK13" s="5"/>
      <c r="BL13" s="9"/>
      <c r="BM13" s="5"/>
      <c r="BN13" s="9"/>
      <c r="BO13" s="5"/>
      <c r="BP13" s="9"/>
      <c r="BQ13" s="5"/>
      <c r="BR13" s="9"/>
      <c r="BS13" s="6"/>
      <c r="BT13" s="9"/>
      <c r="BU13" s="5"/>
      <c r="BV13" s="9"/>
      <c r="BW13" s="5"/>
      <c r="BX13" s="9"/>
      <c r="BY13" s="5"/>
      <c r="BZ13" s="9"/>
      <c r="CA13" s="5"/>
      <c r="CB13" s="9"/>
      <c r="CC13" s="22"/>
      <c r="CD13" s="105"/>
      <c r="CE13" s="113"/>
      <c r="CF13" s="112"/>
      <c r="CG13" s="113"/>
      <c r="CH13" s="105"/>
      <c r="CI13" s="113"/>
      <c r="CJ13" s="112"/>
      <c r="CK13" s="113"/>
      <c r="CL13" s="112"/>
      <c r="CM13" s="113"/>
      <c r="CN13" s="112"/>
      <c r="CO13" s="113"/>
      <c r="CP13" s="112"/>
      <c r="CQ13" s="113"/>
      <c r="CR13" s="112"/>
      <c r="CS13" s="113"/>
      <c r="CT13" s="112"/>
      <c r="CU13" s="113"/>
      <c r="CV13" s="112"/>
      <c r="CW13" s="113"/>
      <c r="CX13" s="112"/>
      <c r="CY13" s="113"/>
      <c r="CZ13" s="112"/>
      <c r="DA13" s="113"/>
      <c r="DB13" s="112"/>
      <c r="DC13" s="113"/>
      <c r="DD13" s="112"/>
      <c r="DE13" s="113"/>
      <c r="DF13" s="105"/>
      <c r="DG13" s="113"/>
      <c r="DH13" s="112"/>
      <c r="DI13" s="113"/>
      <c r="DJ13" s="112"/>
      <c r="DK13" s="113"/>
      <c r="DL13" s="112"/>
      <c r="DM13" s="113"/>
      <c r="DN13" s="112"/>
      <c r="DO13" s="113"/>
      <c r="DP13" s="112"/>
      <c r="DQ13" s="113"/>
      <c r="DR13" s="112"/>
      <c r="DS13" s="113"/>
      <c r="DT13" s="112"/>
      <c r="DU13" s="113"/>
      <c r="DV13" s="112"/>
      <c r="DW13" s="113"/>
      <c r="DX13" s="112"/>
      <c r="DY13" s="113"/>
      <c r="DZ13" s="112"/>
      <c r="EA13" s="113"/>
      <c r="EB13" s="112"/>
      <c r="EC13" s="116"/>
      <c r="ED13" s="105"/>
      <c r="EE13" s="113"/>
      <c r="EF13" s="112"/>
      <c r="EG13" s="113"/>
      <c r="EH13" s="112"/>
      <c r="EI13" s="113"/>
      <c r="EJ13" s="112"/>
      <c r="EK13" s="113"/>
      <c r="EL13" s="112"/>
      <c r="EM13" s="113"/>
      <c r="EN13" s="5"/>
      <c r="EO13" s="105">
        <f t="shared" si="5"/>
        <v>0</v>
      </c>
      <c r="EP13" s="113" t="b">
        <f t="shared" si="6"/>
        <v>0</v>
      </c>
      <c r="EQ13" s="105">
        <f t="shared" si="7"/>
        <v>0</v>
      </c>
      <c r="ER13" s="113" t="b">
        <f t="shared" si="8"/>
        <v>0</v>
      </c>
      <c r="ES13" s="105">
        <f t="shared" si="9"/>
        <v>0</v>
      </c>
      <c r="ET13" s="113" t="b">
        <f t="shared" si="10"/>
        <v>0</v>
      </c>
      <c r="EU13" s="105">
        <f t="shared" si="11"/>
        <v>0</v>
      </c>
      <c r="EV13" s="113" t="b">
        <f t="shared" si="12"/>
        <v>0</v>
      </c>
      <c r="EW13" s="105">
        <f t="shared" si="13"/>
        <v>0</v>
      </c>
      <c r="EX13" s="113" t="b">
        <f t="shared" si="14"/>
        <v>0</v>
      </c>
      <c r="EY13" s="105">
        <f t="shared" si="15"/>
        <v>0</v>
      </c>
      <c r="EZ13" s="113" t="b">
        <f t="shared" si="16"/>
        <v>0</v>
      </c>
      <c r="FA13" s="105">
        <f t="shared" si="17"/>
        <v>0</v>
      </c>
      <c r="FB13" s="113" t="b">
        <f t="shared" si="18"/>
        <v>0</v>
      </c>
      <c r="FC13" s="105">
        <f t="shared" si="19"/>
        <v>0</v>
      </c>
      <c r="FD13" s="113" t="b">
        <f t="shared" si="20"/>
        <v>0</v>
      </c>
      <c r="FE13" s="105">
        <f t="shared" si="21"/>
        <v>0</v>
      </c>
      <c r="FF13" s="113" t="b">
        <f t="shared" si="22"/>
        <v>0</v>
      </c>
      <c r="FG13" s="105">
        <f t="shared" si="23"/>
        <v>0</v>
      </c>
      <c r="FH13" s="113" t="b">
        <f t="shared" si="24"/>
        <v>0</v>
      </c>
      <c r="FI13" s="105">
        <f t="shared" si="25"/>
        <v>0</v>
      </c>
      <c r="FJ13" s="113" t="b">
        <f t="shared" si="26"/>
        <v>0</v>
      </c>
      <c r="FK13" s="105">
        <f t="shared" si="27"/>
        <v>0</v>
      </c>
      <c r="FL13" s="113" t="b">
        <f t="shared" si="28"/>
        <v>0</v>
      </c>
      <c r="FM13" s="105">
        <f t="shared" si="29"/>
        <v>0</v>
      </c>
      <c r="FN13" s="113" t="b">
        <f t="shared" si="30"/>
        <v>0</v>
      </c>
      <c r="FO13" s="105">
        <f t="shared" si="31"/>
        <v>0</v>
      </c>
      <c r="FP13" s="113" t="b">
        <f t="shared" si="32"/>
        <v>0</v>
      </c>
      <c r="FQ13" s="105">
        <f t="shared" si="33"/>
        <v>0</v>
      </c>
      <c r="FR13" s="113" t="b">
        <f t="shared" si="34"/>
        <v>0</v>
      </c>
      <c r="FS13" s="105">
        <f t="shared" si="35"/>
        <v>0</v>
      </c>
      <c r="FT13" s="113" t="b">
        <f t="shared" si="36"/>
        <v>0</v>
      </c>
      <c r="FU13" s="105">
        <f t="shared" si="37"/>
        <v>0</v>
      </c>
      <c r="FV13" s="113" t="b">
        <f t="shared" si="38"/>
        <v>0</v>
      </c>
      <c r="FW13" s="105">
        <f t="shared" si="39"/>
        <v>0</v>
      </c>
      <c r="FX13" s="113" t="b">
        <f t="shared" si="40"/>
        <v>0</v>
      </c>
      <c r="FY13" s="105">
        <f t="shared" si="41"/>
        <v>0</v>
      </c>
      <c r="FZ13" s="113" t="b">
        <f t="shared" si="42"/>
        <v>0</v>
      </c>
      <c r="GA13" s="105">
        <f t="shared" si="43"/>
        <v>0</v>
      </c>
      <c r="GB13" s="113" t="b">
        <f t="shared" si="44"/>
        <v>0</v>
      </c>
      <c r="GC13" s="112">
        <f>IF($EN13="Plano Nacional de Cinema", "■",0)</f>
        <v>0</v>
      </c>
      <c r="GD13" s="113" t="b">
        <f t="shared" si="45"/>
        <v>0</v>
      </c>
      <c r="GE13" s="105">
        <f t="shared" si="46"/>
        <v>0</v>
      </c>
      <c r="GF13" s="113" t="b">
        <f t="shared" si="47"/>
        <v>0</v>
      </c>
      <c r="GG13" s="105">
        <f t="shared" si="48"/>
        <v>0</v>
      </c>
      <c r="GH13" s="113" t="b">
        <f t="shared" si="49"/>
        <v>0</v>
      </c>
      <c r="GI13" s="105">
        <f t="shared" si="50"/>
        <v>0</v>
      </c>
      <c r="GJ13" s="113" t="b">
        <f t="shared" si="51"/>
        <v>0</v>
      </c>
      <c r="GK13" s="105">
        <f t="shared" si="52"/>
        <v>0</v>
      </c>
      <c r="GL13" s="113" t="b">
        <f t="shared" si="53"/>
        <v>0</v>
      </c>
      <c r="GM13" s="105">
        <f t="shared" si="54"/>
        <v>0</v>
      </c>
      <c r="GN13" s="116" t="b">
        <f t="shared" si="55"/>
        <v>0</v>
      </c>
      <c r="GO13" s="105">
        <f t="shared" si="56"/>
        <v>0</v>
      </c>
      <c r="GP13" s="113" t="b">
        <f t="shared" si="57"/>
        <v>0</v>
      </c>
      <c r="GQ13" s="105">
        <f t="shared" si="58"/>
        <v>0</v>
      </c>
      <c r="GR13" s="113" t="b">
        <f t="shared" si="59"/>
        <v>0</v>
      </c>
      <c r="GS13" s="105">
        <f t="shared" si="60"/>
        <v>0</v>
      </c>
      <c r="GT13" s="113" t="b">
        <f t="shared" si="61"/>
        <v>0</v>
      </c>
      <c r="GU13" s="112">
        <f t="shared" ref="GU13:GU27" si="67">IF($EN13="Voluntários de leitura", "■",0)</f>
        <v>0</v>
      </c>
      <c r="GV13" s="113" t="b">
        <f t="shared" si="62"/>
        <v>0</v>
      </c>
      <c r="GW13" s="105">
        <f t="shared" si="63"/>
        <v>0</v>
      </c>
      <c r="GX13" s="113" t="b">
        <f t="shared" si="64"/>
        <v>0</v>
      </c>
    </row>
    <row r="14" spans="1:206" ht="15.6" customHeight="1">
      <c r="A14" s="93"/>
      <c r="B14" s="111">
        <f>'1. Plano anual atividades'!C16</f>
        <v>0</v>
      </c>
      <c r="C14" s="5"/>
      <c r="D14" s="113">
        <f>'1. Plano anual atividades'!D16</f>
        <v>0</v>
      </c>
      <c r="E14" s="113">
        <f>'1. Plano anual atividades'!I16</f>
        <v>0</v>
      </c>
      <c r="F14" s="113">
        <f>'1. Plano anual atividades'!J16</f>
        <v>0</v>
      </c>
      <c r="G14" s="113">
        <f>'1. Plano anual atividades'!K16</f>
        <v>0</v>
      </c>
      <c r="H14" s="113">
        <f>'1. Plano anual atividades'!L16</f>
        <v>0</v>
      </c>
      <c r="I14" s="113">
        <f>'1. Plano anual atividades'!M16</f>
        <v>0</v>
      </c>
      <c r="J14" s="113">
        <f>'1. Plano anual atividades'!N16</f>
        <v>0</v>
      </c>
      <c r="K14" s="113">
        <f>'1. Plano anual atividades'!O16</f>
        <v>0</v>
      </c>
      <c r="L14" s="113">
        <f>'1. Plano anual atividades'!P16</f>
        <v>0</v>
      </c>
      <c r="M14" s="113">
        <f>'1. Plano anual atividades'!Q16</f>
        <v>0</v>
      </c>
      <c r="N14" s="113">
        <f>'1. Plano anual atividades'!R16</f>
        <v>0</v>
      </c>
      <c r="O14" s="5"/>
      <c r="P14" s="5"/>
      <c r="Q14" s="113">
        <f t="shared" si="3"/>
        <v>0</v>
      </c>
      <c r="R14" s="5"/>
      <c r="S14" s="5"/>
      <c r="T14" s="113">
        <f t="shared" si="65"/>
        <v>0</v>
      </c>
      <c r="U14" s="113">
        <f t="shared" si="66"/>
        <v>0</v>
      </c>
      <c r="V14" s="5"/>
      <c r="W14" s="5"/>
      <c r="X14" s="113">
        <f t="shared" si="0"/>
        <v>0</v>
      </c>
      <c r="Y14" s="113">
        <f t="shared" si="4"/>
        <v>0</v>
      </c>
      <c r="Z14" s="5"/>
      <c r="AA14" s="5"/>
      <c r="AB14" s="114">
        <f>'1. Plano anual atividades'!E16</f>
        <v>0</v>
      </c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117"/>
      <c r="BB14" s="22"/>
      <c r="BC14" s="5"/>
      <c r="BD14" s="9"/>
      <c r="BE14" s="6"/>
      <c r="BF14" s="9"/>
      <c r="BG14" s="5"/>
      <c r="BH14" s="9"/>
      <c r="BI14" s="5"/>
      <c r="BJ14" s="9"/>
      <c r="BK14" s="5"/>
      <c r="BL14" s="9"/>
      <c r="BM14" s="5"/>
      <c r="BN14" s="9"/>
      <c r="BO14" s="5"/>
      <c r="BP14" s="9"/>
      <c r="BQ14" s="5"/>
      <c r="BR14" s="9"/>
      <c r="BS14" s="6"/>
      <c r="BT14" s="9"/>
      <c r="BU14" s="5"/>
      <c r="BV14" s="9"/>
      <c r="BW14" s="5"/>
      <c r="BX14" s="9"/>
      <c r="BY14" s="5"/>
      <c r="BZ14" s="9"/>
      <c r="CA14" s="5"/>
      <c r="CB14" s="9"/>
      <c r="CC14" s="22"/>
      <c r="CD14" s="105"/>
      <c r="CE14" s="113"/>
      <c r="CF14" s="112"/>
      <c r="CG14" s="113"/>
      <c r="CH14" s="105"/>
      <c r="CI14" s="113"/>
      <c r="CJ14" s="112"/>
      <c r="CK14" s="113"/>
      <c r="CL14" s="112"/>
      <c r="CM14" s="113"/>
      <c r="CN14" s="112"/>
      <c r="CO14" s="113"/>
      <c r="CP14" s="112"/>
      <c r="CQ14" s="113"/>
      <c r="CR14" s="112"/>
      <c r="CS14" s="113"/>
      <c r="CT14" s="112"/>
      <c r="CU14" s="113"/>
      <c r="CV14" s="112"/>
      <c r="CW14" s="113"/>
      <c r="CX14" s="112"/>
      <c r="CY14" s="113"/>
      <c r="CZ14" s="112"/>
      <c r="DA14" s="113"/>
      <c r="DB14" s="112"/>
      <c r="DC14" s="113"/>
      <c r="DD14" s="112"/>
      <c r="DE14" s="113"/>
      <c r="DF14" s="105"/>
      <c r="DG14" s="113"/>
      <c r="DH14" s="112"/>
      <c r="DI14" s="113"/>
      <c r="DJ14" s="112"/>
      <c r="DK14" s="113"/>
      <c r="DL14" s="112"/>
      <c r="DM14" s="113"/>
      <c r="DN14" s="112"/>
      <c r="DO14" s="113"/>
      <c r="DP14" s="112"/>
      <c r="DQ14" s="113"/>
      <c r="DR14" s="112"/>
      <c r="DS14" s="113"/>
      <c r="DT14" s="112"/>
      <c r="DU14" s="113"/>
      <c r="DV14" s="112"/>
      <c r="DW14" s="113"/>
      <c r="DX14" s="112"/>
      <c r="DY14" s="113"/>
      <c r="DZ14" s="112"/>
      <c r="EA14" s="113"/>
      <c r="EB14" s="112"/>
      <c r="EC14" s="116"/>
      <c r="ED14" s="105"/>
      <c r="EE14" s="113"/>
      <c r="EF14" s="112"/>
      <c r="EG14" s="113"/>
      <c r="EH14" s="112"/>
      <c r="EI14" s="113"/>
      <c r="EJ14" s="112"/>
      <c r="EK14" s="113"/>
      <c r="EL14" s="112"/>
      <c r="EM14" s="113"/>
      <c r="EN14" s="5"/>
      <c r="EO14" s="105">
        <f t="shared" si="5"/>
        <v>0</v>
      </c>
      <c r="EP14" s="113" t="b">
        <f t="shared" si="6"/>
        <v>0</v>
      </c>
      <c r="EQ14" s="105">
        <f t="shared" si="7"/>
        <v>0</v>
      </c>
      <c r="ER14" s="113" t="b">
        <f t="shared" si="8"/>
        <v>0</v>
      </c>
      <c r="ES14" s="105">
        <f t="shared" si="9"/>
        <v>0</v>
      </c>
      <c r="ET14" s="113" t="b">
        <f t="shared" si="10"/>
        <v>0</v>
      </c>
      <c r="EU14" s="105">
        <f t="shared" si="11"/>
        <v>0</v>
      </c>
      <c r="EV14" s="113" t="b">
        <f t="shared" si="12"/>
        <v>0</v>
      </c>
      <c r="EW14" s="105">
        <f t="shared" si="13"/>
        <v>0</v>
      </c>
      <c r="EX14" s="113" t="b">
        <f t="shared" si="14"/>
        <v>0</v>
      </c>
      <c r="EY14" s="105">
        <f t="shared" si="15"/>
        <v>0</v>
      </c>
      <c r="EZ14" s="113" t="b">
        <f t="shared" si="16"/>
        <v>0</v>
      </c>
      <c r="FA14" s="105">
        <f t="shared" si="17"/>
        <v>0</v>
      </c>
      <c r="FB14" s="113" t="b">
        <f t="shared" si="18"/>
        <v>0</v>
      </c>
      <c r="FC14" s="105">
        <f t="shared" si="19"/>
        <v>0</v>
      </c>
      <c r="FD14" s="113" t="b">
        <f t="shared" si="20"/>
        <v>0</v>
      </c>
      <c r="FE14" s="105">
        <f t="shared" si="21"/>
        <v>0</v>
      </c>
      <c r="FF14" s="113" t="b">
        <f t="shared" si="22"/>
        <v>0</v>
      </c>
      <c r="FG14" s="105">
        <f t="shared" si="23"/>
        <v>0</v>
      </c>
      <c r="FH14" s="113" t="b">
        <f t="shared" si="24"/>
        <v>0</v>
      </c>
      <c r="FI14" s="105">
        <f t="shared" si="25"/>
        <v>0</v>
      </c>
      <c r="FJ14" s="113" t="b">
        <f t="shared" si="26"/>
        <v>0</v>
      </c>
      <c r="FK14" s="105">
        <f t="shared" si="27"/>
        <v>0</v>
      </c>
      <c r="FL14" s="113" t="b">
        <f t="shared" si="28"/>
        <v>0</v>
      </c>
      <c r="FM14" s="105">
        <f t="shared" si="29"/>
        <v>0</v>
      </c>
      <c r="FN14" s="113" t="b">
        <f t="shared" si="30"/>
        <v>0</v>
      </c>
      <c r="FO14" s="105">
        <f t="shared" si="31"/>
        <v>0</v>
      </c>
      <c r="FP14" s="113" t="b">
        <f t="shared" si="32"/>
        <v>0</v>
      </c>
      <c r="FQ14" s="105">
        <f t="shared" si="33"/>
        <v>0</v>
      </c>
      <c r="FR14" s="113" t="b">
        <f t="shared" si="34"/>
        <v>0</v>
      </c>
      <c r="FS14" s="105">
        <f t="shared" si="35"/>
        <v>0</v>
      </c>
      <c r="FT14" s="113" t="b">
        <f t="shared" si="36"/>
        <v>0</v>
      </c>
      <c r="FU14" s="105">
        <f t="shared" si="37"/>
        <v>0</v>
      </c>
      <c r="FV14" s="113" t="b">
        <f t="shared" si="38"/>
        <v>0</v>
      </c>
      <c r="FW14" s="105">
        <f t="shared" si="39"/>
        <v>0</v>
      </c>
      <c r="FX14" s="113" t="b">
        <f t="shared" si="40"/>
        <v>0</v>
      </c>
      <c r="FY14" s="105">
        <f t="shared" si="41"/>
        <v>0</v>
      </c>
      <c r="FZ14" s="113" t="b">
        <f t="shared" si="42"/>
        <v>0</v>
      </c>
      <c r="GA14" s="105">
        <f t="shared" si="43"/>
        <v>0</v>
      </c>
      <c r="GB14" s="113" t="b">
        <f t="shared" si="44"/>
        <v>0</v>
      </c>
      <c r="GC14" s="112">
        <f t="shared" ref="GC14:GC27" si="68">IF($EN14="Plano Nacional de Cinema", "■",0)</f>
        <v>0</v>
      </c>
      <c r="GD14" s="113" t="b">
        <f t="shared" si="45"/>
        <v>0</v>
      </c>
      <c r="GE14" s="105">
        <f t="shared" si="46"/>
        <v>0</v>
      </c>
      <c r="GF14" s="113" t="b">
        <f t="shared" si="47"/>
        <v>0</v>
      </c>
      <c r="GG14" s="105">
        <f t="shared" si="48"/>
        <v>0</v>
      </c>
      <c r="GH14" s="113" t="b">
        <f t="shared" si="49"/>
        <v>0</v>
      </c>
      <c r="GI14" s="105">
        <f t="shared" si="50"/>
        <v>0</v>
      </c>
      <c r="GJ14" s="113" t="b">
        <f t="shared" si="51"/>
        <v>0</v>
      </c>
      <c r="GK14" s="105">
        <f t="shared" si="52"/>
        <v>0</v>
      </c>
      <c r="GL14" s="113" t="b">
        <f t="shared" si="53"/>
        <v>0</v>
      </c>
      <c r="GM14" s="105">
        <f t="shared" si="54"/>
        <v>0</v>
      </c>
      <c r="GN14" s="116" t="b">
        <f t="shared" si="55"/>
        <v>0</v>
      </c>
      <c r="GO14" s="105">
        <f t="shared" si="56"/>
        <v>0</v>
      </c>
      <c r="GP14" s="113" t="b">
        <f t="shared" si="57"/>
        <v>0</v>
      </c>
      <c r="GQ14" s="105">
        <f t="shared" si="58"/>
        <v>0</v>
      </c>
      <c r="GR14" s="113" t="b">
        <f t="shared" si="59"/>
        <v>0</v>
      </c>
      <c r="GS14" s="105">
        <f t="shared" si="60"/>
        <v>0</v>
      </c>
      <c r="GT14" s="113" t="b">
        <f t="shared" si="61"/>
        <v>0</v>
      </c>
      <c r="GU14" s="112">
        <f t="shared" si="67"/>
        <v>0</v>
      </c>
      <c r="GV14" s="113" t="b">
        <f t="shared" si="62"/>
        <v>0</v>
      </c>
      <c r="GW14" s="105">
        <f t="shared" si="63"/>
        <v>0</v>
      </c>
      <c r="GX14" s="113" t="b">
        <f t="shared" si="64"/>
        <v>0</v>
      </c>
    </row>
    <row r="15" spans="1:206" ht="15.6" customHeight="1">
      <c r="A15" s="93"/>
      <c r="B15" s="111">
        <f>'1. Plano anual atividades'!C17</f>
        <v>0</v>
      </c>
      <c r="C15" s="5"/>
      <c r="D15" s="113">
        <f>'1. Plano anual atividades'!D17</f>
        <v>0</v>
      </c>
      <c r="E15" s="113">
        <f>'1. Plano anual atividades'!I17</f>
        <v>0</v>
      </c>
      <c r="F15" s="113">
        <f>'1. Plano anual atividades'!J17</f>
        <v>0</v>
      </c>
      <c r="G15" s="113">
        <f>'1. Plano anual atividades'!K17</f>
        <v>0</v>
      </c>
      <c r="H15" s="113">
        <f>'1. Plano anual atividades'!L17</f>
        <v>0</v>
      </c>
      <c r="I15" s="113">
        <f>'1. Plano anual atividades'!M17</f>
        <v>0</v>
      </c>
      <c r="J15" s="113">
        <f>'1. Plano anual atividades'!N17</f>
        <v>0</v>
      </c>
      <c r="K15" s="113">
        <f>'1. Plano anual atividades'!O17</f>
        <v>0</v>
      </c>
      <c r="L15" s="113">
        <f>'1. Plano anual atividades'!P17</f>
        <v>0</v>
      </c>
      <c r="M15" s="113">
        <f>'1. Plano anual atividades'!Q17</f>
        <v>0</v>
      </c>
      <c r="N15" s="113">
        <f>'1. Plano anual atividades'!R17</f>
        <v>0</v>
      </c>
      <c r="O15" s="5"/>
      <c r="P15" s="5"/>
      <c r="Q15" s="113">
        <f t="shared" si="3"/>
        <v>0</v>
      </c>
      <c r="R15" s="5"/>
      <c r="S15" s="5"/>
      <c r="T15" s="113">
        <f t="shared" si="65"/>
        <v>0</v>
      </c>
      <c r="U15" s="113">
        <f t="shared" si="66"/>
        <v>0</v>
      </c>
      <c r="V15" s="5"/>
      <c r="W15" s="5"/>
      <c r="X15" s="113">
        <f t="shared" si="0"/>
        <v>0</v>
      </c>
      <c r="Y15" s="113">
        <f t="shared" si="4"/>
        <v>0</v>
      </c>
      <c r="Z15" s="5"/>
      <c r="AA15" s="5"/>
      <c r="AB15" s="114">
        <f>'1. Plano anual atividades'!E17</f>
        <v>0</v>
      </c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115"/>
      <c r="BB15" s="22"/>
      <c r="BC15" s="5"/>
      <c r="BD15" s="9"/>
      <c r="BE15" s="6"/>
      <c r="BF15" s="9"/>
      <c r="BG15" s="5"/>
      <c r="BH15" s="9"/>
      <c r="BI15" s="5"/>
      <c r="BJ15" s="9"/>
      <c r="BK15" s="5"/>
      <c r="BL15" s="9"/>
      <c r="BM15" s="5"/>
      <c r="BN15" s="9"/>
      <c r="BO15" s="5"/>
      <c r="BP15" s="9"/>
      <c r="BQ15" s="5"/>
      <c r="BR15" s="9"/>
      <c r="BS15" s="6"/>
      <c r="BT15" s="9"/>
      <c r="BU15" s="5"/>
      <c r="BV15" s="9"/>
      <c r="BW15" s="5"/>
      <c r="BX15" s="9"/>
      <c r="BY15" s="5"/>
      <c r="BZ15" s="9"/>
      <c r="CA15" s="5"/>
      <c r="CB15" s="9"/>
      <c r="CC15" s="22"/>
      <c r="CD15" s="105"/>
      <c r="CE15" s="113"/>
      <c r="CF15" s="112"/>
      <c r="CG15" s="113"/>
      <c r="CH15" s="105"/>
      <c r="CI15" s="113"/>
      <c r="CJ15" s="112"/>
      <c r="CK15" s="113"/>
      <c r="CL15" s="112"/>
      <c r="CM15" s="113"/>
      <c r="CN15" s="112"/>
      <c r="CO15" s="113"/>
      <c r="CP15" s="112"/>
      <c r="CQ15" s="113"/>
      <c r="CR15" s="112"/>
      <c r="CS15" s="113"/>
      <c r="CT15" s="112"/>
      <c r="CU15" s="113"/>
      <c r="CV15" s="112"/>
      <c r="CW15" s="113"/>
      <c r="CX15" s="112"/>
      <c r="CY15" s="113"/>
      <c r="CZ15" s="112"/>
      <c r="DA15" s="113"/>
      <c r="DB15" s="112"/>
      <c r="DC15" s="113"/>
      <c r="DD15" s="112"/>
      <c r="DE15" s="113"/>
      <c r="DF15" s="105"/>
      <c r="DG15" s="113"/>
      <c r="DH15" s="112"/>
      <c r="DI15" s="113"/>
      <c r="DJ15" s="112"/>
      <c r="DK15" s="113"/>
      <c r="DL15" s="112"/>
      <c r="DM15" s="113"/>
      <c r="DN15" s="112"/>
      <c r="DO15" s="113"/>
      <c r="DP15" s="112"/>
      <c r="DQ15" s="113"/>
      <c r="DR15" s="112"/>
      <c r="DS15" s="113"/>
      <c r="DT15" s="112"/>
      <c r="DU15" s="113"/>
      <c r="DV15" s="112"/>
      <c r="DW15" s="113"/>
      <c r="DX15" s="112"/>
      <c r="DY15" s="113"/>
      <c r="DZ15" s="112"/>
      <c r="EA15" s="113"/>
      <c r="EB15" s="112"/>
      <c r="EC15" s="116"/>
      <c r="ED15" s="105"/>
      <c r="EE15" s="113"/>
      <c r="EF15" s="112"/>
      <c r="EG15" s="113"/>
      <c r="EH15" s="112"/>
      <c r="EI15" s="113"/>
      <c r="EJ15" s="112"/>
      <c r="EK15" s="113"/>
      <c r="EL15" s="112"/>
      <c r="EM15" s="113"/>
      <c r="EN15" s="5"/>
      <c r="EO15" s="105">
        <f t="shared" si="5"/>
        <v>0</v>
      </c>
      <c r="EP15" s="113" t="b">
        <f t="shared" si="6"/>
        <v>0</v>
      </c>
      <c r="EQ15" s="105">
        <f t="shared" si="7"/>
        <v>0</v>
      </c>
      <c r="ER15" s="113" t="b">
        <f t="shared" si="8"/>
        <v>0</v>
      </c>
      <c r="ES15" s="105">
        <f t="shared" si="9"/>
        <v>0</v>
      </c>
      <c r="ET15" s="113" t="b">
        <f t="shared" si="10"/>
        <v>0</v>
      </c>
      <c r="EU15" s="105">
        <f t="shared" si="11"/>
        <v>0</v>
      </c>
      <c r="EV15" s="113" t="b">
        <f t="shared" si="12"/>
        <v>0</v>
      </c>
      <c r="EW15" s="105">
        <f t="shared" si="13"/>
        <v>0</v>
      </c>
      <c r="EX15" s="113" t="b">
        <f t="shared" si="14"/>
        <v>0</v>
      </c>
      <c r="EY15" s="105">
        <f t="shared" si="15"/>
        <v>0</v>
      </c>
      <c r="EZ15" s="113" t="b">
        <f t="shared" si="16"/>
        <v>0</v>
      </c>
      <c r="FA15" s="105">
        <f t="shared" si="17"/>
        <v>0</v>
      </c>
      <c r="FB15" s="113" t="b">
        <f t="shared" si="18"/>
        <v>0</v>
      </c>
      <c r="FC15" s="105">
        <f t="shared" si="19"/>
        <v>0</v>
      </c>
      <c r="FD15" s="113" t="b">
        <f t="shared" si="20"/>
        <v>0</v>
      </c>
      <c r="FE15" s="105">
        <f t="shared" si="21"/>
        <v>0</v>
      </c>
      <c r="FF15" s="113" t="b">
        <f t="shared" si="22"/>
        <v>0</v>
      </c>
      <c r="FG15" s="105">
        <f t="shared" si="23"/>
        <v>0</v>
      </c>
      <c r="FH15" s="113" t="b">
        <f t="shared" si="24"/>
        <v>0</v>
      </c>
      <c r="FI15" s="105">
        <f t="shared" si="25"/>
        <v>0</v>
      </c>
      <c r="FJ15" s="113" t="b">
        <f t="shared" si="26"/>
        <v>0</v>
      </c>
      <c r="FK15" s="105">
        <f t="shared" si="27"/>
        <v>0</v>
      </c>
      <c r="FL15" s="113" t="b">
        <f t="shared" si="28"/>
        <v>0</v>
      </c>
      <c r="FM15" s="105">
        <f t="shared" si="29"/>
        <v>0</v>
      </c>
      <c r="FN15" s="113" t="b">
        <f t="shared" si="30"/>
        <v>0</v>
      </c>
      <c r="FO15" s="105">
        <f t="shared" si="31"/>
        <v>0</v>
      </c>
      <c r="FP15" s="113" t="b">
        <f t="shared" si="32"/>
        <v>0</v>
      </c>
      <c r="FQ15" s="105">
        <f t="shared" si="33"/>
        <v>0</v>
      </c>
      <c r="FR15" s="113" t="b">
        <f t="shared" si="34"/>
        <v>0</v>
      </c>
      <c r="FS15" s="105">
        <f t="shared" si="35"/>
        <v>0</v>
      </c>
      <c r="FT15" s="113" t="b">
        <f t="shared" si="36"/>
        <v>0</v>
      </c>
      <c r="FU15" s="105">
        <f t="shared" si="37"/>
        <v>0</v>
      </c>
      <c r="FV15" s="113" t="b">
        <f t="shared" si="38"/>
        <v>0</v>
      </c>
      <c r="FW15" s="105">
        <f t="shared" si="39"/>
        <v>0</v>
      </c>
      <c r="FX15" s="113" t="b">
        <f t="shared" si="40"/>
        <v>0</v>
      </c>
      <c r="FY15" s="105">
        <f t="shared" si="41"/>
        <v>0</v>
      </c>
      <c r="FZ15" s="113" t="b">
        <f t="shared" si="42"/>
        <v>0</v>
      </c>
      <c r="GA15" s="105">
        <f t="shared" si="43"/>
        <v>0</v>
      </c>
      <c r="GB15" s="113" t="b">
        <f t="shared" si="44"/>
        <v>0</v>
      </c>
      <c r="GC15" s="112">
        <f t="shared" si="68"/>
        <v>0</v>
      </c>
      <c r="GD15" s="113" t="b">
        <f t="shared" si="45"/>
        <v>0</v>
      </c>
      <c r="GE15" s="105">
        <f t="shared" si="46"/>
        <v>0</v>
      </c>
      <c r="GF15" s="113" t="b">
        <f t="shared" si="47"/>
        <v>0</v>
      </c>
      <c r="GG15" s="105">
        <f t="shared" si="48"/>
        <v>0</v>
      </c>
      <c r="GH15" s="113" t="b">
        <f t="shared" si="49"/>
        <v>0</v>
      </c>
      <c r="GI15" s="105">
        <f t="shared" si="50"/>
        <v>0</v>
      </c>
      <c r="GJ15" s="113" t="b">
        <f t="shared" si="51"/>
        <v>0</v>
      </c>
      <c r="GK15" s="105">
        <f t="shared" si="52"/>
        <v>0</v>
      </c>
      <c r="GL15" s="113" t="b">
        <f t="shared" si="53"/>
        <v>0</v>
      </c>
      <c r="GM15" s="105">
        <f t="shared" si="54"/>
        <v>0</v>
      </c>
      <c r="GN15" s="116" t="b">
        <f t="shared" si="55"/>
        <v>0</v>
      </c>
      <c r="GO15" s="105">
        <f t="shared" si="56"/>
        <v>0</v>
      </c>
      <c r="GP15" s="113" t="b">
        <f t="shared" si="57"/>
        <v>0</v>
      </c>
      <c r="GQ15" s="105">
        <f t="shared" si="58"/>
        <v>0</v>
      </c>
      <c r="GR15" s="113" t="b">
        <f t="shared" si="59"/>
        <v>0</v>
      </c>
      <c r="GS15" s="105">
        <f t="shared" si="60"/>
        <v>0</v>
      </c>
      <c r="GT15" s="113" t="b">
        <f t="shared" si="61"/>
        <v>0</v>
      </c>
      <c r="GU15" s="112">
        <f t="shared" si="67"/>
        <v>0</v>
      </c>
      <c r="GV15" s="113" t="b">
        <f t="shared" si="62"/>
        <v>0</v>
      </c>
      <c r="GW15" s="105">
        <f t="shared" si="63"/>
        <v>0</v>
      </c>
      <c r="GX15" s="113" t="b">
        <f t="shared" si="64"/>
        <v>0</v>
      </c>
    </row>
    <row r="16" spans="1:206" ht="15.6" customHeight="1">
      <c r="A16" s="93"/>
      <c r="B16" s="111">
        <f>'1. Plano anual atividades'!C18</f>
        <v>0</v>
      </c>
      <c r="C16" s="5"/>
      <c r="D16" s="113">
        <f>'1. Plano anual atividades'!D18</f>
        <v>0</v>
      </c>
      <c r="E16" s="113">
        <f>'1. Plano anual atividades'!I18</f>
        <v>0</v>
      </c>
      <c r="F16" s="113">
        <f>'1. Plano anual atividades'!J18</f>
        <v>0</v>
      </c>
      <c r="G16" s="113">
        <f>'1. Plano anual atividades'!K18</f>
        <v>0</v>
      </c>
      <c r="H16" s="113">
        <f>'1. Plano anual atividades'!L18</f>
        <v>0</v>
      </c>
      <c r="I16" s="113">
        <f>'1. Plano anual atividades'!M18</f>
        <v>0</v>
      </c>
      <c r="J16" s="113">
        <f>'1. Plano anual atividades'!N18</f>
        <v>0</v>
      </c>
      <c r="K16" s="113">
        <f>'1. Plano anual atividades'!O18</f>
        <v>0</v>
      </c>
      <c r="L16" s="113">
        <f>'1. Plano anual atividades'!P18</f>
        <v>0</v>
      </c>
      <c r="M16" s="113">
        <f>'1. Plano anual atividades'!Q18</f>
        <v>0</v>
      </c>
      <c r="N16" s="113">
        <f>'1. Plano anual atividades'!R18</f>
        <v>0</v>
      </c>
      <c r="O16" s="5"/>
      <c r="P16" s="5"/>
      <c r="Q16" s="113">
        <f t="shared" si="3"/>
        <v>0</v>
      </c>
      <c r="R16" s="5"/>
      <c r="S16" s="5"/>
      <c r="T16" s="113">
        <f t="shared" si="65"/>
        <v>0</v>
      </c>
      <c r="U16" s="113">
        <f t="shared" si="66"/>
        <v>0</v>
      </c>
      <c r="V16" s="5"/>
      <c r="W16" s="5"/>
      <c r="X16" s="113">
        <f t="shared" si="0"/>
        <v>0</v>
      </c>
      <c r="Y16" s="113">
        <f t="shared" si="4"/>
        <v>0</v>
      </c>
      <c r="Z16" s="5"/>
      <c r="AA16" s="5"/>
      <c r="AB16" s="114">
        <f>'1. Plano anual atividades'!E18</f>
        <v>0</v>
      </c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115"/>
      <c r="BB16" s="22"/>
      <c r="BC16" s="5"/>
      <c r="BD16" s="9"/>
      <c r="BE16" s="6"/>
      <c r="BF16" s="9"/>
      <c r="BG16" s="5"/>
      <c r="BH16" s="9"/>
      <c r="BI16" s="5"/>
      <c r="BJ16" s="9"/>
      <c r="BK16" s="5"/>
      <c r="BL16" s="9"/>
      <c r="BM16" s="5"/>
      <c r="BN16" s="9"/>
      <c r="BO16" s="5"/>
      <c r="BP16" s="9"/>
      <c r="BQ16" s="5"/>
      <c r="BR16" s="9"/>
      <c r="BS16" s="6"/>
      <c r="BT16" s="9"/>
      <c r="BU16" s="5"/>
      <c r="BV16" s="9"/>
      <c r="BW16" s="5"/>
      <c r="BX16" s="9"/>
      <c r="BY16" s="5"/>
      <c r="BZ16" s="9"/>
      <c r="CA16" s="5"/>
      <c r="CB16" s="9"/>
      <c r="CC16" s="22"/>
      <c r="CD16" s="105"/>
      <c r="CE16" s="113"/>
      <c r="CF16" s="112"/>
      <c r="CG16" s="113"/>
      <c r="CH16" s="105"/>
      <c r="CI16" s="113"/>
      <c r="CJ16" s="112"/>
      <c r="CK16" s="113"/>
      <c r="CL16" s="112"/>
      <c r="CM16" s="113"/>
      <c r="CN16" s="112"/>
      <c r="CO16" s="113"/>
      <c r="CP16" s="112"/>
      <c r="CQ16" s="113"/>
      <c r="CR16" s="112"/>
      <c r="CS16" s="113"/>
      <c r="CT16" s="112"/>
      <c r="CU16" s="113"/>
      <c r="CV16" s="112"/>
      <c r="CW16" s="113"/>
      <c r="CX16" s="112"/>
      <c r="CY16" s="113"/>
      <c r="CZ16" s="112"/>
      <c r="DA16" s="113"/>
      <c r="DB16" s="112"/>
      <c r="DC16" s="113"/>
      <c r="DD16" s="112"/>
      <c r="DE16" s="113"/>
      <c r="DF16" s="105"/>
      <c r="DG16" s="113"/>
      <c r="DH16" s="112"/>
      <c r="DI16" s="113"/>
      <c r="DJ16" s="112"/>
      <c r="DK16" s="113"/>
      <c r="DL16" s="112"/>
      <c r="DM16" s="113"/>
      <c r="DN16" s="112"/>
      <c r="DO16" s="113"/>
      <c r="DP16" s="112"/>
      <c r="DQ16" s="113"/>
      <c r="DR16" s="112"/>
      <c r="DS16" s="113"/>
      <c r="DT16" s="112"/>
      <c r="DU16" s="113"/>
      <c r="DV16" s="112"/>
      <c r="DW16" s="113"/>
      <c r="DX16" s="112"/>
      <c r="DY16" s="113"/>
      <c r="DZ16" s="112"/>
      <c r="EA16" s="113"/>
      <c r="EB16" s="112"/>
      <c r="EC16" s="116"/>
      <c r="ED16" s="105"/>
      <c r="EE16" s="113"/>
      <c r="EF16" s="112"/>
      <c r="EG16" s="113"/>
      <c r="EH16" s="112"/>
      <c r="EI16" s="113"/>
      <c r="EJ16" s="112"/>
      <c r="EK16" s="113"/>
      <c r="EL16" s="112"/>
      <c r="EM16" s="113"/>
      <c r="EN16" s="5"/>
      <c r="EO16" s="105">
        <f t="shared" si="5"/>
        <v>0</v>
      </c>
      <c r="EP16" s="113" t="b">
        <f t="shared" si="6"/>
        <v>0</v>
      </c>
      <c r="EQ16" s="105">
        <f t="shared" si="7"/>
        <v>0</v>
      </c>
      <c r="ER16" s="113" t="b">
        <f t="shared" si="8"/>
        <v>0</v>
      </c>
      <c r="ES16" s="105">
        <f t="shared" si="9"/>
        <v>0</v>
      </c>
      <c r="ET16" s="113" t="b">
        <f t="shared" si="10"/>
        <v>0</v>
      </c>
      <c r="EU16" s="105">
        <f t="shared" si="11"/>
        <v>0</v>
      </c>
      <c r="EV16" s="113" t="b">
        <f t="shared" si="12"/>
        <v>0</v>
      </c>
      <c r="EW16" s="105">
        <f t="shared" si="13"/>
        <v>0</v>
      </c>
      <c r="EX16" s="113" t="b">
        <f t="shared" si="14"/>
        <v>0</v>
      </c>
      <c r="EY16" s="105">
        <f t="shared" si="15"/>
        <v>0</v>
      </c>
      <c r="EZ16" s="113" t="b">
        <f t="shared" si="16"/>
        <v>0</v>
      </c>
      <c r="FA16" s="105">
        <f t="shared" si="17"/>
        <v>0</v>
      </c>
      <c r="FB16" s="113" t="b">
        <f t="shared" si="18"/>
        <v>0</v>
      </c>
      <c r="FC16" s="105">
        <f t="shared" si="19"/>
        <v>0</v>
      </c>
      <c r="FD16" s="113" t="b">
        <f t="shared" si="20"/>
        <v>0</v>
      </c>
      <c r="FE16" s="105">
        <f t="shared" si="21"/>
        <v>0</v>
      </c>
      <c r="FF16" s="113" t="b">
        <f t="shared" si="22"/>
        <v>0</v>
      </c>
      <c r="FG16" s="105">
        <f t="shared" si="23"/>
        <v>0</v>
      </c>
      <c r="FH16" s="113" t="b">
        <f t="shared" si="24"/>
        <v>0</v>
      </c>
      <c r="FI16" s="105">
        <f t="shared" si="25"/>
        <v>0</v>
      </c>
      <c r="FJ16" s="113" t="b">
        <f t="shared" si="26"/>
        <v>0</v>
      </c>
      <c r="FK16" s="105">
        <f t="shared" si="27"/>
        <v>0</v>
      </c>
      <c r="FL16" s="113" t="b">
        <f t="shared" si="28"/>
        <v>0</v>
      </c>
      <c r="FM16" s="105">
        <f t="shared" si="29"/>
        <v>0</v>
      </c>
      <c r="FN16" s="113" t="b">
        <f t="shared" si="30"/>
        <v>0</v>
      </c>
      <c r="FO16" s="105">
        <f t="shared" si="31"/>
        <v>0</v>
      </c>
      <c r="FP16" s="113" t="b">
        <f t="shared" si="32"/>
        <v>0</v>
      </c>
      <c r="FQ16" s="105">
        <f t="shared" si="33"/>
        <v>0</v>
      </c>
      <c r="FR16" s="113" t="b">
        <f t="shared" si="34"/>
        <v>0</v>
      </c>
      <c r="FS16" s="105">
        <f t="shared" si="35"/>
        <v>0</v>
      </c>
      <c r="FT16" s="113" t="b">
        <f t="shared" si="36"/>
        <v>0</v>
      </c>
      <c r="FU16" s="105">
        <f t="shared" si="37"/>
        <v>0</v>
      </c>
      <c r="FV16" s="113" t="b">
        <f t="shared" si="38"/>
        <v>0</v>
      </c>
      <c r="FW16" s="105">
        <f t="shared" si="39"/>
        <v>0</v>
      </c>
      <c r="FX16" s="113" t="b">
        <f t="shared" si="40"/>
        <v>0</v>
      </c>
      <c r="FY16" s="105">
        <f t="shared" si="41"/>
        <v>0</v>
      </c>
      <c r="FZ16" s="113" t="b">
        <f t="shared" si="42"/>
        <v>0</v>
      </c>
      <c r="GA16" s="105">
        <f t="shared" si="43"/>
        <v>0</v>
      </c>
      <c r="GB16" s="113" t="b">
        <f t="shared" si="44"/>
        <v>0</v>
      </c>
      <c r="GC16" s="112">
        <f t="shared" si="68"/>
        <v>0</v>
      </c>
      <c r="GD16" s="113" t="b">
        <f t="shared" si="45"/>
        <v>0</v>
      </c>
      <c r="GE16" s="105">
        <f t="shared" si="46"/>
        <v>0</v>
      </c>
      <c r="GF16" s="113" t="b">
        <f t="shared" si="47"/>
        <v>0</v>
      </c>
      <c r="GG16" s="105">
        <f t="shared" si="48"/>
        <v>0</v>
      </c>
      <c r="GH16" s="113" t="b">
        <f t="shared" si="49"/>
        <v>0</v>
      </c>
      <c r="GI16" s="105">
        <f t="shared" si="50"/>
        <v>0</v>
      </c>
      <c r="GJ16" s="113" t="b">
        <f t="shared" si="51"/>
        <v>0</v>
      </c>
      <c r="GK16" s="105">
        <f t="shared" si="52"/>
        <v>0</v>
      </c>
      <c r="GL16" s="113" t="b">
        <f t="shared" si="53"/>
        <v>0</v>
      </c>
      <c r="GM16" s="105">
        <f t="shared" si="54"/>
        <v>0</v>
      </c>
      <c r="GN16" s="116" t="b">
        <f t="shared" si="55"/>
        <v>0</v>
      </c>
      <c r="GO16" s="105">
        <f t="shared" si="56"/>
        <v>0</v>
      </c>
      <c r="GP16" s="113" t="b">
        <f t="shared" si="57"/>
        <v>0</v>
      </c>
      <c r="GQ16" s="105">
        <f t="shared" si="58"/>
        <v>0</v>
      </c>
      <c r="GR16" s="113" t="b">
        <f t="shared" si="59"/>
        <v>0</v>
      </c>
      <c r="GS16" s="105">
        <f t="shared" si="60"/>
        <v>0</v>
      </c>
      <c r="GT16" s="113" t="b">
        <f t="shared" si="61"/>
        <v>0</v>
      </c>
      <c r="GU16" s="112">
        <f t="shared" si="67"/>
        <v>0</v>
      </c>
      <c r="GV16" s="113" t="b">
        <f t="shared" si="62"/>
        <v>0</v>
      </c>
      <c r="GW16" s="105">
        <f t="shared" si="63"/>
        <v>0</v>
      </c>
      <c r="GX16" s="113" t="b">
        <f t="shared" si="64"/>
        <v>0</v>
      </c>
    </row>
    <row r="17" spans="1:206" ht="15.6" customHeight="1">
      <c r="A17" s="93"/>
      <c r="B17" s="111">
        <f>'1. Plano anual atividades'!C19</f>
        <v>0</v>
      </c>
      <c r="C17" s="5"/>
      <c r="D17" s="113">
        <f>'1. Plano anual atividades'!D19</f>
        <v>0</v>
      </c>
      <c r="E17" s="113">
        <f>'1. Plano anual atividades'!I19</f>
        <v>0</v>
      </c>
      <c r="F17" s="113">
        <f>'1. Plano anual atividades'!J19</f>
        <v>0</v>
      </c>
      <c r="G17" s="113">
        <f>'1. Plano anual atividades'!K19</f>
        <v>0</v>
      </c>
      <c r="H17" s="113">
        <f>'1. Plano anual atividades'!L19</f>
        <v>0</v>
      </c>
      <c r="I17" s="113">
        <f>'1. Plano anual atividades'!M19</f>
        <v>0</v>
      </c>
      <c r="J17" s="113">
        <f>'1. Plano anual atividades'!N19</f>
        <v>0</v>
      </c>
      <c r="K17" s="113">
        <f>'1. Plano anual atividades'!O19</f>
        <v>0</v>
      </c>
      <c r="L17" s="113">
        <f>'1. Plano anual atividades'!P19</f>
        <v>0</v>
      </c>
      <c r="M17" s="113">
        <f>'1. Plano anual atividades'!Q19</f>
        <v>0</v>
      </c>
      <c r="N17" s="113">
        <f>'1. Plano anual atividades'!R19</f>
        <v>0</v>
      </c>
      <c r="O17" s="5"/>
      <c r="P17" s="5"/>
      <c r="Q17" s="113">
        <f t="shared" si="3"/>
        <v>0</v>
      </c>
      <c r="R17" s="5"/>
      <c r="S17" s="5"/>
      <c r="T17" s="113">
        <f t="shared" si="65"/>
        <v>0</v>
      </c>
      <c r="U17" s="113">
        <f t="shared" si="66"/>
        <v>0</v>
      </c>
      <c r="V17" s="5"/>
      <c r="W17" s="5"/>
      <c r="X17" s="113">
        <f t="shared" si="0"/>
        <v>0</v>
      </c>
      <c r="Y17" s="113">
        <f t="shared" si="4"/>
        <v>0</v>
      </c>
      <c r="Z17" s="5"/>
      <c r="AA17" s="5"/>
      <c r="AB17" s="114">
        <f>'1. Plano anual atividades'!E19</f>
        <v>0</v>
      </c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115"/>
      <c r="BB17" s="22"/>
      <c r="BC17" s="5"/>
      <c r="BD17" s="9"/>
      <c r="BE17" s="6"/>
      <c r="BF17" s="9"/>
      <c r="BG17" s="5"/>
      <c r="BH17" s="9"/>
      <c r="BI17" s="5"/>
      <c r="BJ17" s="9"/>
      <c r="BK17" s="5"/>
      <c r="BL17" s="9"/>
      <c r="BM17" s="5"/>
      <c r="BN17" s="9"/>
      <c r="BO17" s="5"/>
      <c r="BP17" s="9"/>
      <c r="BQ17" s="5"/>
      <c r="BR17" s="9"/>
      <c r="BS17" s="6"/>
      <c r="BT17" s="9"/>
      <c r="BU17" s="5"/>
      <c r="BV17" s="9"/>
      <c r="BW17" s="5"/>
      <c r="BX17" s="9"/>
      <c r="BY17" s="5"/>
      <c r="BZ17" s="9"/>
      <c r="CA17" s="5"/>
      <c r="CB17" s="9"/>
      <c r="CC17" s="22"/>
      <c r="CD17" s="105"/>
      <c r="CE17" s="113"/>
      <c r="CF17" s="112"/>
      <c r="CG17" s="113"/>
      <c r="CH17" s="105"/>
      <c r="CI17" s="113"/>
      <c r="CJ17" s="112"/>
      <c r="CK17" s="113"/>
      <c r="CL17" s="112"/>
      <c r="CM17" s="113"/>
      <c r="CN17" s="112"/>
      <c r="CO17" s="113"/>
      <c r="CP17" s="112"/>
      <c r="CQ17" s="113"/>
      <c r="CR17" s="112"/>
      <c r="CS17" s="113"/>
      <c r="CT17" s="112"/>
      <c r="CU17" s="113"/>
      <c r="CV17" s="112"/>
      <c r="CW17" s="113"/>
      <c r="CX17" s="112"/>
      <c r="CY17" s="113"/>
      <c r="CZ17" s="112"/>
      <c r="DA17" s="113"/>
      <c r="DB17" s="112"/>
      <c r="DC17" s="113"/>
      <c r="DD17" s="112"/>
      <c r="DE17" s="113"/>
      <c r="DF17" s="105"/>
      <c r="DG17" s="113"/>
      <c r="DH17" s="112"/>
      <c r="DI17" s="113"/>
      <c r="DJ17" s="112"/>
      <c r="DK17" s="113"/>
      <c r="DL17" s="112"/>
      <c r="DM17" s="113"/>
      <c r="DN17" s="112"/>
      <c r="DO17" s="113"/>
      <c r="DP17" s="112"/>
      <c r="DQ17" s="113"/>
      <c r="DR17" s="112"/>
      <c r="DS17" s="113"/>
      <c r="DT17" s="112"/>
      <c r="DU17" s="113"/>
      <c r="DV17" s="112"/>
      <c r="DW17" s="113"/>
      <c r="DX17" s="112"/>
      <c r="DY17" s="113"/>
      <c r="DZ17" s="112"/>
      <c r="EA17" s="113"/>
      <c r="EB17" s="112"/>
      <c r="EC17" s="116"/>
      <c r="ED17" s="105"/>
      <c r="EE17" s="113"/>
      <c r="EF17" s="112"/>
      <c r="EG17" s="113"/>
      <c r="EH17" s="112"/>
      <c r="EI17" s="113"/>
      <c r="EJ17" s="112"/>
      <c r="EK17" s="113"/>
      <c r="EL17" s="112"/>
      <c r="EM17" s="113"/>
      <c r="EN17" s="5"/>
      <c r="EO17" s="105">
        <f t="shared" si="5"/>
        <v>0</v>
      </c>
      <c r="EP17" s="113" t="b">
        <f t="shared" si="6"/>
        <v>0</v>
      </c>
      <c r="EQ17" s="105">
        <f t="shared" si="7"/>
        <v>0</v>
      </c>
      <c r="ER17" s="113" t="b">
        <f t="shared" si="8"/>
        <v>0</v>
      </c>
      <c r="ES17" s="105">
        <f t="shared" si="9"/>
        <v>0</v>
      </c>
      <c r="ET17" s="113" t="b">
        <f t="shared" si="10"/>
        <v>0</v>
      </c>
      <c r="EU17" s="105">
        <f t="shared" si="11"/>
        <v>0</v>
      </c>
      <c r="EV17" s="113" t="b">
        <f t="shared" si="12"/>
        <v>0</v>
      </c>
      <c r="EW17" s="105">
        <f t="shared" si="13"/>
        <v>0</v>
      </c>
      <c r="EX17" s="113" t="b">
        <f t="shared" si="14"/>
        <v>0</v>
      </c>
      <c r="EY17" s="105">
        <f t="shared" si="15"/>
        <v>0</v>
      </c>
      <c r="EZ17" s="113" t="b">
        <f t="shared" si="16"/>
        <v>0</v>
      </c>
      <c r="FA17" s="105">
        <f t="shared" si="17"/>
        <v>0</v>
      </c>
      <c r="FB17" s="113" t="b">
        <f t="shared" si="18"/>
        <v>0</v>
      </c>
      <c r="FC17" s="105">
        <f t="shared" si="19"/>
        <v>0</v>
      </c>
      <c r="FD17" s="113" t="b">
        <f t="shared" si="20"/>
        <v>0</v>
      </c>
      <c r="FE17" s="105">
        <f t="shared" si="21"/>
        <v>0</v>
      </c>
      <c r="FF17" s="113" t="b">
        <f t="shared" si="22"/>
        <v>0</v>
      </c>
      <c r="FG17" s="105">
        <f t="shared" si="23"/>
        <v>0</v>
      </c>
      <c r="FH17" s="113" t="b">
        <f t="shared" si="24"/>
        <v>0</v>
      </c>
      <c r="FI17" s="105">
        <f t="shared" si="25"/>
        <v>0</v>
      </c>
      <c r="FJ17" s="113" t="b">
        <f t="shared" si="26"/>
        <v>0</v>
      </c>
      <c r="FK17" s="105">
        <f t="shared" si="27"/>
        <v>0</v>
      </c>
      <c r="FL17" s="113" t="b">
        <f t="shared" si="28"/>
        <v>0</v>
      </c>
      <c r="FM17" s="105">
        <f t="shared" si="29"/>
        <v>0</v>
      </c>
      <c r="FN17" s="113" t="b">
        <f t="shared" si="30"/>
        <v>0</v>
      </c>
      <c r="FO17" s="105">
        <f t="shared" si="31"/>
        <v>0</v>
      </c>
      <c r="FP17" s="113" t="b">
        <f t="shared" si="32"/>
        <v>0</v>
      </c>
      <c r="FQ17" s="105">
        <f t="shared" si="33"/>
        <v>0</v>
      </c>
      <c r="FR17" s="113" t="b">
        <f t="shared" si="34"/>
        <v>0</v>
      </c>
      <c r="FS17" s="105">
        <f t="shared" si="35"/>
        <v>0</v>
      </c>
      <c r="FT17" s="113" t="b">
        <f t="shared" si="36"/>
        <v>0</v>
      </c>
      <c r="FU17" s="105">
        <f t="shared" si="37"/>
        <v>0</v>
      </c>
      <c r="FV17" s="113" t="b">
        <f t="shared" si="38"/>
        <v>0</v>
      </c>
      <c r="FW17" s="105">
        <f t="shared" si="39"/>
        <v>0</v>
      </c>
      <c r="FX17" s="113" t="b">
        <f t="shared" si="40"/>
        <v>0</v>
      </c>
      <c r="FY17" s="105">
        <f t="shared" si="41"/>
        <v>0</v>
      </c>
      <c r="FZ17" s="113" t="b">
        <f t="shared" si="42"/>
        <v>0</v>
      </c>
      <c r="GA17" s="105">
        <f t="shared" si="43"/>
        <v>0</v>
      </c>
      <c r="GB17" s="113" t="b">
        <f t="shared" si="44"/>
        <v>0</v>
      </c>
      <c r="GC17" s="112">
        <f t="shared" si="68"/>
        <v>0</v>
      </c>
      <c r="GD17" s="113" t="b">
        <f t="shared" si="45"/>
        <v>0</v>
      </c>
      <c r="GE17" s="105">
        <f t="shared" si="46"/>
        <v>0</v>
      </c>
      <c r="GF17" s="113" t="b">
        <f t="shared" si="47"/>
        <v>0</v>
      </c>
      <c r="GG17" s="105">
        <f t="shared" si="48"/>
        <v>0</v>
      </c>
      <c r="GH17" s="113" t="b">
        <f t="shared" si="49"/>
        <v>0</v>
      </c>
      <c r="GI17" s="105">
        <f t="shared" si="50"/>
        <v>0</v>
      </c>
      <c r="GJ17" s="113" t="b">
        <f t="shared" si="51"/>
        <v>0</v>
      </c>
      <c r="GK17" s="105">
        <f t="shared" si="52"/>
        <v>0</v>
      </c>
      <c r="GL17" s="113" t="b">
        <f t="shared" si="53"/>
        <v>0</v>
      </c>
      <c r="GM17" s="105">
        <f t="shared" si="54"/>
        <v>0</v>
      </c>
      <c r="GN17" s="116" t="b">
        <f t="shared" si="55"/>
        <v>0</v>
      </c>
      <c r="GO17" s="105">
        <f t="shared" si="56"/>
        <v>0</v>
      </c>
      <c r="GP17" s="113" t="b">
        <f t="shared" si="57"/>
        <v>0</v>
      </c>
      <c r="GQ17" s="105">
        <f t="shared" si="58"/>
        <v>0</v>
      </c>
      <c r="GR17" s="113" t="b">
        <f t="shared" si="59"/>
        <v>0</v>
      </c>
      <c r="GS17" s="105">
        <f t="shared" si="60"/>
        <v>0</v>
      </c>
      <c r="GT17" s="113" t="b">
        <f t="shared" si="61"/>
        <v>0</v>
      </c>
      <c r="GU17" s="112">
        <f t="shared" si="67"/>
        <v>0</v>
      </c>
      <c r="GV17" s="113" t="b">
        <f t="shared" si="62"/>
        <v>0</v>
      </c>
      <c r="GW17" s="105">
        <f t="shared" si="63"/>
        <v>0</v>
      </c>
      <c r="GX17" s="113" t="b">
        <f t="shared" si="64"/>
        <v>0</v>
      </c>
    </row>
    <row r="18" spans="1:206" ht="15.6" customHeight="1">
      <c r="A18" s="93"/>
      <c r="B18" s="111">
        <f>'1. Plano anual atividades'!C20</f>
        <v>0</v>
      </c>
      <c r="C18" s="5"/>
      <c r="D18" s="113">
        <f>'1. Plano anual atividades'!D20</f>
        <v>0</v>
      </c>
      <c r="E18" s="113">
        <f>'1. Plano anual atividades'!I20</f>
        <v>0</v>
      </c>
      <c r="F18" s="113">
        <f>'1. Plano anual atividades'!J20</f>
        <v>0</v>
      </c>
      <c r="G18" s="113">
        <f>'1. Plano anual atividades'!K20</f>
        <v>0</v>
      </c>
      <c r="H18" s="113">
        <f>'1. Plano anual atividades'!L20</f>
        <v>0</v>
      </c>
      <c r="I18" s="113">
        <f>'1. Plano anual atividades'!M20</f>
        <v>0</v>
      </c>
      <c r="J18" s="113">
        <f>'1. Plano anual atividades'!N20</f>
        <v>0</v>
      </c>
      <c r="K18" s="113">
        <f>'1. Plano anual atividades'!O20</f>
        <v>0</v>
      </c>
      <c r="L18" s="113">
        <f>'1. Plano anual atividades'!P20</f>
        <v>0</v>
      </c>
      <c r="M18" s="113">
        <f>'1. Plano anual atividades'!Q20</f>
        <v>0</v>
      </c>
      <c r="N18" s="113">
        <f>'1. Plano anual atividades'!R20</f>
        <v>0</v>
      </c>
      <c r="O18" s="5"/>
      <c r="P18" s="5"/>
      <c r="Q18" s="113">
        <f t="shared" si="3"/>
        <v>0</v>
      </c>
      <c r="R18" s="5"/>
      <c r="S18" s="5"/>
      <c r="T18" s="113">
        <f t="shared" si="65"/>
        <v>0</v>
      </c>
      <c r="U18" s="113">
        <f t="shared" si="66"/>
        <v>0</v>
      </c>
      <c r="V18" s="5"/>
      <c r="W18" s="5"/>
      <c r="X18" s="113">
        <f t="shared" si="0"/>
        <v>0</v>
      </c>
      <c r="Y18" s="113">
        <f t="shared" si="4"/>
        <v>0</v>
      </c>
      <c r="Z18" s="5"/>
      <c r="AA18" s="5"/>
      <c r="AB18" s="114">
        <f>'1. Plano anual atividades'!E20</f>
        <v>0</v>
      </c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115"/>
      <c r="BB18" s="22"/>
      <c r="BC18" s="5"/>
      <c r="BD18" s="9"/>
      <c r="BE18" s="6"/>
      <c r="BF18" s="9"/>
      <c r="BG18" s="5"/>
      <c r="BH18" s="9"/>
      <c r="BI18" s="5"/>
      <c r="BJ18" s="9"/>
      <c r="BK18" s="5"/>
      <c r="BL18" s="9"/>
      <c r="BM18" s="5"/>
      <c r="BN18" s="9"/>
      <c r="BO18" s="5"/>
      <c r="BP18" s="9"/>
      <c r="BQ18" s="5"/>
      <c r="BR18" s="9"/>
      <c r="BS18" s="6"/>
      <c r="BT18" s="9"/>
      <c r="BU18" s="5"/>
      <c r="BV18" s="9"/>
      <c r="BW18" s="5"/>
      <c r="BX18" s="9"/>
      <c r="BY18" s="5"/>
      <c r="BZ18" s="9"/>
      <c r="CA18" s="5"/>
      <c r="CB18" s="9"/>
      <c r="CC18" s="22"/>
      <c r="CD18" s="105"/>
      <c r="CE18" s="113"/>
      <c r="CF18" s="112"/>
      <c r="CG18" s="113"/>
      <c r="CH18" s="105"/>
      <c r="CI18" s="113"/>
      <c r="CJ18" s="112"/>
      <c r="CK18" s="113"/>
      <c r="CL18" s="112"/>
      <c r="CM18" s="113"/>
      <c r="CN18" s="112"/>
      <c r="CO18" s="113"/>
      <c r="CP18" s="112"/>
      <c r="CQ18" s="113"/>
      <c r="CR18" s="112"/>
      <c r="CS18" s="113"/>
      <c r="CT18" s="112"/>
      <c r="CU18" s="113"/>
      <c r="CV18" s="112"/>
      <c r="CW18" s="113"/>
      <c r="CX18" s="112"/>
      <c r="CY18" s="113"/>
      <c r="CZ18" s="112"/>
      <c r="DA18" s="113"/>
      <c r="DB18" s="112"/>
      <c r="DC18" s="113"/>
      <c r="DD18" s="112"/>
      <c r="DE18" s="113"/>
      <c r="DF18" s="105"/>
      <c r="DG18" s="113"/>
      <c r="DH18" s="112"/>
      <c r="DI18" s="113"/>
      <c r="DJ18" s="112"/>
      <c r="DK18" s="113"/>
      <c r="DL18" s="112"/>
      <c r="DM18" s="113"/>
      <c r="DN18" s="112"/>
      <c r="DO18" s="113"/>
      <c r="DP18" s="112"/>
      <c r="DQ18" s="113"/>
      <c r="DR18" s="112"/>
      <c r="DS18" s="113"/>
      <c r="DT18" s="112"/>
      <c r="DU18" s="113"/>
      <c r="DV18" s="112"/>
      <c r="DW18" s="113"/>
      <c r="DX18" s="112"/>
      <c r="DY18" s="113"/>
      <c r="DZ18" s="112"/>
      <c r="EA18" s="113"/>
      <c r="EB18" s="112"/>
      <c r="EC18" s="116"/>
      <c r="ED18" s="105"/>
      <c r="EE18" s="113"/>
      <c r="EF18" s="112"/>
      <c r="EG18" s="113"/>
      <c r="EH18" s="112"/>
      <c r="EI18" s="113"/>
      <c r="EJ18" s="112"/>
      <c r="EK18" s="113"/>
      <c r="EL18" s="112"/>
      <c r="EM18" s="113"/>
      <c r="EN18" s="5"/>
      <c r="EO18" s="105">
        <f t="shared" si="5"/>
        <v>0</v>
      </c>
      <c r="EP18" s="113" t="b">
        <f t="shared" si="6"/>
        <v>0</v>
      </c>
      <c r="EQ18" s="105">
        <f t="shared" si="7"/>
        <v>0</v>
      </c>
      <c r="ER18" s="113" t="b">
        <f t="shared" si="8"/>
        <v>0</v>
      </c>
      <c r="ES18" s="105">
        <f t="shared" si="9"/>
        <v>0</v>
      </c>
      <c r="ET18" s="113" t="b">
        <f t="shared" si="10"/>
        <v>0</v>
      </c>
      <c r="EU18" s="105">
        <f t="shared" si="11"/>
        <v>0</v>
      </c>
      <c r="EV18" s="113" t="b">
        <f t="shared" si="12"/>
        <v>0</v>
      </c>
      <c r="EW18" s="105">
        <f t="shared" si="13"/>
        <v>0</v>
      </c>
      <c r="EX18" s="113" t="b">
        <f t="shared" si="14"/>
        <v>0</v>
      </c>
      <c r="EY18" s="105">
        <f t="shared" si="15"/>
        <v>0</v>
      </c>
      <c r="EZ18" s="113" t="b">
        <f t="shared" si="16"/>
        <v>0</v>
      </c>
      <c r="FA18" s="105">
        <f t="shared" si="17"/>
        <v>0</v>
      </c>
      <c r="FB18" s="113" t="b">
        <f t="shared" si="18"/>
        <v>0</v>
      </c>
      <c r="FC18" s="105">
        <f t="shared" si="19"/>
        <v>0</v>
      </c>
      <c r="FD18" s="113" t="b">
        <f t="shared" si="20"/>
        <v>0</v>
      </c>
      <c r="FE18" s="105">
        <f t="shared" si="21"/>
        <v>0</v>
      </c>
      <c r="FF18" s="113" t="b">
        <f t="shared" si="22"/>
        <v>0</v>
      </c>
      <c r="FG18" s="105">
        <f t="shared" si="23"/>
        <v>0</v>
      </c>
      <c r="FH18" s="113" t="b">
        <f t="shared" si="24"/>
        <v>0</v>
      </c>
      <c r="FI18" s="105">
        <f t="shared" si="25"/>
        <v>0</v>
      </c>
      <c r="FJ18" s="113" t="b">
        <f t="shared" si="26"/>
        <v>0</v>
      </c>
      <c r="FK18" s="105">
        <f t="shared" si="27"/>
        <v>0</v>
      </c>
      <c r="FL18" s="113" t="b">
        <f t="shared" si="28"/>
        <v>0</v>
      </c>
      <c r="FM18" s="105">
        <f t="shared" si="29"/>
        <v>0</v>
      </c>
      <c r="FN18" s="113" t="b">
        <f t="shared" si="30"/>
        <v>0</v>
      </c>
      <c r="FO18" s="105">
        <f t="shared" si="31"/>
        <v>0</v>
      </c>
      <c r="FP18" s="113" t="b">
        <f t="shared" si="32"/>
        <v>0</v>
      </c>
      <c r="FQ18" s="105">
        <f t="shared" si="33"/>
        <v>0</v>
      </c>
      <c r="FR18" s="113" t="b">
        <f t="shared" si="34"/>
        <v>0</v>
      </c>
      <c r="FS18" s="105">
        <f t="shared" si="35"/>
        <v>0</v>
      </c>
      <c r="FT18" s="113" t="b">
        <f t="shared" si="36"/>
        <v>0</v>
      </c>
      <c r="FU18" s="105">
        <f t="shared" si="37"/>
        <v>0</v>
      </c>
      <c r="FV18" s="113" t="b">
        <f t="shared" si="38"/>
        <v>0</v>
      </c>
      <c r="FW18" s="105">
        <f t="shared" si="39"/>
        <v>0</v>
      </c>
      <c r="FX18" s="113" t="b">
        <f t="shared" si="40"/>
        <v>0</v>
      </c>
      <c r="FY18" s="105">
        <f t="shared" si="41"/>
        <v>0</v>
      </c>
      <c r="FZ18" s="113" t="b">
        <f t="shared" si="42"/>
        <v>0</v>
      </c>
      <c r="GA18" s="105">
        <f t="shared" si="43"/>
        <v>0</v>
      </c>
      <c r="GB18" s="113" t="b">
        <f t="shared" si="44"/>
        <v>0</v>
      </c>
      <c r="GC18" s="112">
        <f t="shared" si="68"/>
        <v>0</v>
      </c>
      <c r="GD18" s="113" t="b">
        <f t="shared" si="45"/>
        <v>0</v>
      </c>
      <c r="GE18" s="105">
        <f t="shared" si="46"/>
        <v>0</v>
      </c>
      <c r="GF18" s="113" t="b">
        <f t="shared" si="47"/>
        <v>0</v>
      </c>
      <c r="GG18" s="105">
        <f t="shared" si="48"/>
        <v>0</v>
      </c>
      <c r="GH18" s="113" t="b">
        <f t="shared" si="49"/>
        <v>0</v>
      </c>
      <c r="GI18" s="105">
        <f t="shared" si="50"/>
        <v>0</v>
      </c>
      <c r="GJ18" s="113" t="b">
        <f t="shared" si="51"/>
        <v>0</v>
      </c>
      <c r="GK18" s="105">
        <f t="shared" si="52"/>
        <v>0</v>
      </c>
      <c r="GL18" s="113" t="b">
        <f t="shared" si="53"/>
        <v>0</v>
      </c>
      <c r="GM18" s="105">
        <f t="shared" si="54"/>
        <v>0</v>
      </c>
      <c r="GN18" s="116" t="b">
        <f t="shared" si="55"/>
        <v>0</v>
      </c>
      <c r="GO18" s="105">
        <f t="shared" si="56"/>
        <v>0</v>
      </c>
      <c r="GP18" s="113" t="b">
        <f t="shared" si="57"/>
        <v>0</v>
      </c>
      <c r="GQ18" s="105">
        <f t="shared" si="58"/>
        <v>0</v>
      </c>
      <c r="GR18" s="113" t="b">
        <f t="shared" si="59"/>
        <v>0</v>
      </c>
      <c r="GS18" s="105">
        <f t="shared" si="60"/>
        <v>0</v>
      </c>
      <c r="GT18" s="113" t="b">
        <f t="shared" si="61"/>
        <v>0</v>
      </c>
      <c r="GU18" s="112">
        <f t="shared" si="67"/>
        <v>0</v>
      </c>
      <c r="GV18" s="113" t="b">
        <f t="shared" si="62"/>
        <v>0</v>
      </c>
      <c r="GW18" s="105">
        <f t="shared" si="63"/>
        <v>0</v>
      </c>
      <c r="GX18" s="113" t="b">
        <f t="shared" si="64"/>
        <v>0</v>
      </c>
    </row>
    <row r="19" spans="1:206" ht="15.6" customHeight="1">
      <c r="A19" s="93"/>
      <c r="B19" s="111">
        <f>'1. Plano anual atividades'!C21</f>
        <v>0</v>
      </c>
      <c r="C19" s="5"/>
      <c r="D19" s="113">
        <f>'1. Plano anual atividades'!D21</f>
        <v>0</v>
      </c>
      <c r="E19" s="113">
        <f>'1. Plano anual atividades'!I21</f>
        <v>0</v>
      </c>
      <c r="F19" s="113">
        <f>'1. Plano anual atividades'!J21</f>
        <v>0</v>
      </c>
      <c r="G19" s="113">
        <f>'1. Plano anual atividades'!K21</f>
        <v>0</v>
      </c>
      <c r="H19" s="113">
        <f>'1. Plano anual atividades'!L21</f>
        <v>0</v>
      </c>
      <c r="I19" s="113">
        <f>'1. Plano anual atividades'!M21</f>
        <v>0</v>
      </c>
      <c r="J19" s="113">
        <f>'1. Plano anual atividades'!N21</f>
        <v>0</v>
      </c>
      <c r="K19" s="113">
        <f>'1. Plano anual atividades'!O21</f>
        <v>0</v>
      </c>
      <c r="L19" s="113">
        <f>'1. Plano anual atividades'!P21</f>
        <v>0</v>
      </c>
      <c r="M19" s="113">
        <f>'1. Plano anual atividades'!Q21</f>
        <v>0</v>
      </c>
      <c r="N19" s="113">
        <f>'1. Plano anual atividades'!R21</f>
        <v>0</v>
      </c>
      <c r="O19" s="5"/>
      <c r="P19" s="5"/>
      <c r="Q19" s="113">
        <f t="shared" si="3"/>
        <v>0</v>
      </c>
      <c r="R19" s="5"/>
      <c r="S19" s="5"/>
      <c r="T19" s="113">
        <f t="shared" si="65"/>
        <v>0</v>
      </c>
      <c r="U19" s="113">
        <f t="shared" si="66"/>
        <v>0</v>
      </c>
      <c r="V19" s="5"/>
      <c r="W19" s="5"/>
      <c r="X19" s="113">
        <f t="shared" si="0"/>
        <v>0</v>
      </c>
      <c r="Y19" s="113">
        <f t="shared" si="4"/>
        <v>0</v>
      </c>
      <c r="Z19" s="5"/>
      <c r="AA19" s="5"/>
      <c r="AB19" s="114">
        <f>'1. Plano anual atividades'!E21</f>
        <v>0</v>
      </c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115"/>
      <c r="BB19" s="22"/>
      <c r="BC19" s="5"/>
      <c r="BD19" s="9"/>
      <c r="BE19" s="6"/>
      <c r="BF19" s="9"/>
      <c r="BG19" s="5"/>
      <c r="BH19" s="9"/>
      <c r="BI19" s="5"/>
      <c r="BJ19" s="9"/>
      <c r="BK19" s="5"/>
      <c r="BL19" s="9"/>
      <c r="BM19" s="5"/>
      <c r="BN19" s="9"/>
      <c r="BO19" s="5"/>
      <c r="BP19" s="9"/>
      <c r="BQ19" s="5"/>
      <c r="BR19" s="9"/>
      <c r="BS19" s="6"/>
      <c r="BT19" s="9"/>
      <c r="BU19" s="5"/>
      <c r="BV19" s="9"/>
      <c r="BW19" s="5"/>
      <c r="BX19" s="9"/>
      <c r="BY19" s="5"/>
      <c r="BZ19" s="9"/>
      <c r="CA19" s="5"/>
      <c r="CB19" s="9"/>
      <c r="CC19" s="22"/>
      <c r="CD19" s="105"/>
      <c r="CE19" s="113"/>
      <c r="CF19" s="112"/>
      <c r="CG19" s="113"/>
      <c r="CH19" s="105"/>
      <c r="CI19" s="113"/>
      <c r="CJ19" s="112"/>
      <c r="CK19" s="113"/>
      <c r="CL19" s="112"/>
      <c r="CM19" s="113"/>
      <c r="CN19" s="112"/>
      <c r="CO19" s="113"/>
      <c r="CP19" s="112"/>
      <c r="CQ19" s="113"/>
      <c r="CR19" s="112"/>
      <c r="CS19" s="113"/>
      <c r="CT19" s="112"/>
      <c r="CU19" s="113"/>
      <c r="CV19" s="112"/>
      <c r="CW19" s="113"/>
      <c r="CX19" s="112"/>
      <c r="CY19" s="113"/>
      <c r="CZ19" s="112"/>
      <c r="DA19" s="113"/>
      <c r="DB19" s="112"/>
      <c r="DC19" s="113"/>
      <c r="DD19" s="112"/>
      <c r="DE19" s="113"/>
      <c r="DF19" s="105"/>
      <c r="DG19" s="113"/>
      <c r="DH19" s="112"/>
      <c r="DI19" s="113"/>
      <c r="DJ19" s="112"/>
      <c r="DK19" s="113"/>
      <c r="DL19" s="112"/>
      <c r="DM19" s="113"/>
      <c r="DN19" s="112"/>
      <c r="DO19" s="113"/>
      <c r="DP19" s="112"/>
      <c r="DQ19" s="113"/>
      <c r="DR19" s="112"/>
      <c r="DS19" s="113"/>
      <c r="DT19" s="112"/>
      <c r="DU19" s="113"/>
      <c r="DV19" s="112"/>
      <c r="DW19" s="113"/>
      <c r="DX19" s="112"/>
      <c r="DY19" s="113"/>
      <c r="DZ19" s="112"/>
      <c r="EA19" s="113"/>
      <c r="EB19" s="112"/>
      <c r="EC19" s="116"/>
      <c r="ED19" s="105"/>
      <c r="EE19" s="113"/>
      <c r="EF19" s="112"/>
      <c r="EG19" s="113"/>
      <c r="EH19" s="112"/>
      <c r="EI19" s="113"/>
      <c r="EJ19" s="112"/>
      <c r="EK19" s="113"/>
      <c r="EL19" s="112"/>
      <c r="EM19" s="113"/>
      <c r="EN19" s="5"/>
      <c r="EO19" s="105">
        <f t="shared" si="5"/>
        <v>0</v>
      </c>
      <c r="EP19" s="113" t="b">
        <f t="shared" si="6"/>
        <v>0</v>
      </c>
      <c r="EQ19" s="105">
        <f t="shared" si="7"/>
        <v>0</v>
      </c>
      <c r="ER19" s="113" t="b">
        <f t="shared" si="8"/>
        <v>0</v>
      </c>
      <c r="ES19" s="105">
        <f t="shared" si="9"/>
        <v>0</v>
      </c>
      <c r="ET19" s="113" t="b">
        <f t="shared" si="10"/>
        <v>0</v>
      </c>
      <c r="EU19" s="105">
        <f t="shared" si="11"/>
        <v>0</v>
      </c>
      <c r="EV19" s="113" t="b">
        <f t="shared" si="12"/>
        <v>0</v>
      </c>
      <c r="EW19" s="105">
        <f t="shared" si="13"/>
        <v>0</v>
      </c>
      <c r="EX19" s="113" t="b">
        <f t="shared" si="14"/>
        <v>0</v>
      </c>
      <c r="EY19" s="105">
        <f t="shared" si="15"/>
        <v>0</v>
      </c>
      <c r="EZ19" s="113" t="b">
        <f t="shared" si="16"/>
        <v>0</v>
      </c>
      <c r="FA19" s="105">
        <f t="shared" si="17"/>
        <v>0</v>
      </c>
      <c r="FB19" s="113" t="b">
        <f t="shared" si="18"/>
        <v>0</v>
      </c>
      <c r="FC19" s="105">
        <f t="shared" si="19"/>
        <v>0</v>
      </c>
      <c r="FD19" s="113" t="b">
        <f t="shared" si="20"/>
        <v>0</v>
      </c>
      <c r="FE19" s="105">
        <f t="shared" si="21"/>
        <v>0</v>
      </c>
      <c r="FF19" s="113" t="b">
        <f t="shared" si="22"/>
        <v>0</v>
      </c>
      <c r="FG19" s="105">
        <f t="shared" si="23"/>
        <v>0</v>
      </c>
      <c r="FH19" s="113" t="b">
        <f t="shared" si="24"/>
        <v>0</v>
      </c>
      <c r="FI19" s="105">
        <f t="shared" si="25"/>
        <v>0</v>
      </c>
      <c r="FJ19" s="113" t="b">
        <f t="shared" si="26"/>
        <v>0</v>
      </c>
      <c r="FK19" s="105">
        <f t="shared" si="27"/>
        <v>0</v>
      </c>
      <c r="FL19" s="113" t="b">
        <f t="shared" si="28"/>
        <v>0</v>
      </c>
      <c r="FM19" s="105">
        <f t="shared" si="29"/>
        <v>0</v>
      </c>
      <c r="FN19" s="113" t="b">
        <f t="shared" si="30"/>
        <v>0</v>
      </c>
      <c r="FO19" s="105">
        <f t="shared" si="31"/>
        <v>0</v>
      </c>
      <c r="FP19" s="113" t="b">
        <f t="shared" si="32"/>
        <v>0</v>
      </c>
      <c r="FQ19" s="105">
        <f t="shared" si="33"/>
        <v>0</v>
      </c>
      <c r="FR19" s="113" t="b">
        <f t="shared" si="34"/>
        <v>0</v>
      </c>
      <c r="FS19" s="105">
        <f t="shared" si="35"/>
        <v>0</v>
      </c>
      <c r="FT19" s="113" t="b">
        <f t="shared" si="36"/>
        <v>0</v>
      </c>
      <c r="FU19" s="105">
        <f t="shared" si="37"/>
        <v>0</v>
      </c>
      <c r="FV19" s="113" t="b">
        <f t="shared" si="38"/>
        <v>0</v>
      </c>
      <c r="FW19" s="105">
        <f t="shared" si="39"/>
        <v>0</v>
      </c>
      <c r="FX19" s="113" t="b">
        <f t="shared" si="40"/>
        <v>0</v>
      </c>
      <c r="FY19" s="105">
        <f t="shared" si="41"/>
        <v>0</v>
      </c>
      <c r="FZ19" s="113" t="b">
        <f t="shared" si="42"/>
        <v>0</v>
      </c>
      <c r="GA19" s="105">
        <f t="shared" si="43"/>
        <v>0</v>
      </c>
      <c r="GB19" s="113" t="b">
        <f t="shared" si="44"/>
        <v>0</v>
      </c>
      <c r="GC19" s="112">
        <f t="shared" si="68"/>
        <v>0</v>
      </c>
      <c r="GD19" s="113" t="b">
        <f t="shared" si="45"/>
        <v>0</v>
      </c>
      <c r="GE19" s="105">
        <f t="shared" si="46"/>
        <v>0</v>
      </c>
      <c r="GF19" s="113" t="b">
        <f t="shared" si="47"/>
        <v>0</v>
      </c>
      <c r="GG19" s="105">
        <f t="shared" si="48"/>
        <v>0</v>
      </c>
      <c r="GH19" s="113" t="b">
        <f t="shared" si="49"/>
        <v>0</v>
      </c>
      <c r="GI19" s="105">
        <f t="shared" si="50"/>
        <v>0</v>
      </c>
      <c r="GJ19" s="113" t="b">
        <f t="shared" si="51"/>
        <v>0</v>
      </c>
      <c r="GK19" s="105">
        <f t="shared" si="52"/>
        <v>0</v>
      </c>
      <c r="GL19" s="113" t="b">
        <f t="shared" si="53"/>
        <v>0</v>
      </c>
      <c r="GM19" s="105">
        <f t="shared" si="54"/>
        <v>0</v>
      </c>
      <c r="GN19" s="116" t="b">
        <f t="shared" si="55"/>
        <v>0</v>
      </c>
      <c r="GO19" s="105">
        <f t="shared" si="56"/>
        <v>0</v>
      </c>
      <c r="GP19" s="113" t="b">
        <f t="shared" si="57"/>
        <v>0</v>
      </c>
      <c r="GQ19" s="105">
        <f t="shared" si="58"/>
        <v>0</v>
      </c>
      <c r="GR19" s="113" t="b">
        <f t="shared" si="59"/>
        <v>0</v>
      </c>
      <c r="GS19" s="105">
        <f t="shared" si="60"/>
        <v>0</v>
      </c>
      <c r="GT19" s="113" t="b">
        <f t="shared" si="61"/>
        <v>0</v>
      </c>
      <c r="GU19" s="112">
        <f t="shared" si="67"/>
        <v>0</v>
      </c>
      <c r="GV19" s="113" t="b">
        <f t="shared" si="62"/>
        <v>0</v>
      </c>
      <c r="GW19" s="105">
        <f t="shared" si="63"/>
        <v>0</v>
      </c>
      <c r="GX19" s="113" t="b">
        <f t="shared" si="64"/>
        <v>0</v>
      </c>
    </row>
    <row r="20" spans="1:206" ht="15.6" customHeight="1">
      <c r="A20" s="93"/>
      <c r="B20" s="111">
        <f>'1. Plano anual atividades'!C22</f>
        <v>0</v>
      </c>
      <c r="C20" s="5"/>
      <c r="D20" s="113">
        <f>'1. Plano anual atividades'!D22</f>
        <v>0</v>
      </c>
      <c r="E20" s="113">
        <f>'1. Plano anual atividades'!I22</f>
        <v>0</v>
      </c>
      <c r="F20" s="113">
        <f>'1. Plano anual atividades'!J22</f>
        <v>0</v>
      </c>
      <c r="G20" s="113">
        <f>'1. Plano anual atividades'!K22</f>
        <v>0</v>
      </c>
      <c r="H20" s="113">
        <f>'1. Plano anual atividades'!L22</f>
        <v>0</v>
      </c>
      <c r="I20" s="113">
        <f>'1. Plano anual atividades'!M22</f>
        <v>0</v>
      </c>
      <c r="J20" s="113">
        <f>'1. Plano anual atividades'!N22</f>
        <v>0</v>
      </c>
      <c r="K20" s="113">
        <f>'1. Plano anual atividades'!O22</f>
        <v>0</v>
      </c>
      <c r="L20" s="113">
        <f>'1. Plano anual atividades'!P22</f>
        <v>0</v>
      </c>
      <c r="M20" s="113">
        <f>'1. Plano anual atividades'!Q22</f>
        <v>0</v>
      </c>
      <c r="N20" s="113">
        <f>'1. Plano anual atividades'!R22</f>
        <v>0</v>
      </c>
      <c r="O20" s="5"/>
      <c r="P20" s="5"/>
      <c r="Q20" s="113">
        <f t="shared" si="3"/>
        <v>0</v>
      </c>
      <c r="R20" s="5"/>
      <c r="S20" s="5"/>
      <c r="T20" s="113">
        <f>P20*R20</f>
        <v>0</v>
      </c>
      <c r="U20" s="113">
        <f>P20*S20</f>
        <v>0</v>
      </c>
      <c r="V20" s="5"/>
      <c r="W20" s="5"/>
      <c r="X20" s="113">
        <f t="shared" si="0"/>
        <v>0</v>
      </c>
      <c r="Y20" s="113">
        <f t="shared" si="4"/>
        <v>0</v>
      </c>
      <c r="Z20" s="5"/>
      <c r="AA20" s="5"/>
      <c r="AB20" s="114">
        <f>'1. Plano anual atividades'!E22</f>
        <v>0</v>
      </c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115"/>
      <c r="BB20" s="22"/>
      <c r="BC20" s="5"/>
      <c r="BD20" s="9"/>
      <c r="BE20" s="6"/>
      <c r="BF20" s="9"/>
      <c r="BG20" s="5"/>
      <c r="BH20" s="9"/>
      <c r="BI20" s="5"/>
      <c r="BJ20" s="9"/>
      <c r="BK20" s="5"/>
      <c r="BL20" s="9"/>
      <c r="BM20" s="5"/>
      <c r="BN20" s="9"/>
      <c r="BO20" s="5"/>
      <c r="BP20" s="9"/>
      <c r="BQ20" s="5"/>
      <c r="BR20" s="9"/>
      <c r="BS20" s="6"/>
      <c r="BT20" s="9"/>
      <c r="BU20" s="5"/>
      <c r="BV20" s="9"/>
      <c r="BW20" s="5"/>
      <c r="BX20" s="9"/>
      <c r="BY20" s="5"/>
      <c r="BZ20" s="9"/>
      <c r="CA20" s="5"/>
      <c r="CB20" s="9"/>
      <c r="CC20" s="22"/>
      <c r="CD20" s="105"/>
      <c r="CE20" s="113"/>
      <c r="CF20" s="112"/>
      <c r="CG20" s="113"/>
      <c r="CH20" s="105"/>
      <c r="CI20" s="113"/>
      <c r="CJ20" s="112"/>
      <c r="CK20" s="113"/>
      <c r="CL20" s="112"/>
      <c r="CM20" s="113"/>
      <c r="CN20" s="112"/>
      <c r="CO20" s="113"/>
      <c r="CP20" s="112"/>
      <c r="CQ20" s="113"/>
      <c r="CR20" s="112"/>
      <c r="CS20" s="113"/>
      <c r="CT20" s="112"/>
      <c r="CU20" s="113"/>
      <c r="CV20" s="112"/>
      <c r="CW20" s="113"/>
      <c r="CX20" s="112"/>
      <c r="CY20" s="113"/>
      <c r="CZ20" s="112"/>
      <c r="DA20" s="113"/>
      <c r="DB20" s="112"/>
      <c r="DC20" s="113"/>
      <c r="DD20" s="112"/>
      <c r="DE20" s="113"/>
      <c r="DF20" s="105"/>
      <c r="DG20" s="113"/>
      <c r="DH20" s="112"/>
      <c r="DI20" s="113"/>
      <c r="DJ20" s="112"/>
      <c r="DK20" s="113"/>
      <c r="DL20" s="112"/>
      <c r="DM20" s="113"/>
      <c r="DN20" s="112"/>
      <c r="DO20" s="113"/>
      <c r="DP20" s="112"/>
      <c r="DQ20" s="113"/>
      <c r="DR20" s="112"/>
      <c r="DS20" s="113"/>
      <c r="DT20" s="112"/>
      <c r="DU20" s="113"/>
      <c r="DV20" s="112"/>
      <c r="DW20" s="113"/>
      <c r="DX20" s="112"/>
      <c r="DY20" s="113"/>
      <c r="DZ20" s="112"/>
      <c r="EA20" s="113"/>
      <c r="EB20" s="112"/>
      <c r="EC20" s="116"/>
      <c r="ED20" s="105"/>
      <c r="EE20" s="113"/>
      <c r="EF20" s="112"/>
      <c r="EG20" s="113"/>
      <c r="EH20" s="112"/>
      <c r="EI20" s="113"/>
      <c r="EJ20" s="112"/>
      <c r="EK20" s="113"/>
      <c r="EL20" s="112"/>
      <c r="EM20" s="113"/>
      <c r="EN20" s="5"/>
      <c r="EO20" s="105">
        <f t="shared" si="5"/>
        <v>0</v>
      </c>
      <c r="EP20" s="113" t="b">
        <f t="shared" si="6"/>
        <v>0</v>
      </c>
      <c r="EQ20" s="105">
        <f t="shared" si="7"/>
        <v>0</v>
      </c>
      <c r="ER20" s="113" t="b">
        <f t="shared" si="8"/>
        <v>0</v>
      </c>
      <c r="ES20" s="105">
        <f t="shared" si="9"/>
        <v>0</v>
      </c>
      <c r="ET20" s="113" t="b">
        <f t="shared" si="10"/>
        <v>0</v>
      </c>
      <c r="EU20" s="105">
        <f t="shared" si="11"/>
        <v>0</v>
      </c>
      <c r="EV20" s="113" t="b">
        <f t="shared" si="12"/>
        <v>0</v>
      </c>
      <c r="EW20" s="105">
        <f t="shared" si="13"/>
        <v>0</v>
      </c>
      <c r="EX20" s="113" t="b">
        <f t="shared" si="14"/>
        <v>0</v>
      </c>
      <c r="EY20" s="105">
        <f t="shared" si="15"/>
        <v>0</v>
      </c>
      <c r="EZ20" s="113" t="b">
        <f t="shared" si="16"/>
        <v>0</v>
      </c>
      <c r="FA20" s="105">
        <f t="shared" si="17"/>
        <v>0</v>
      </c>
      <c r="FB20" s="113" t="b">
        <f t="shared" si="18"/>
        <v>0</v>
      </c>
      <c r="FC20" s="105">
        <f t="shared" si="19"/>
        <v>0</v>
      </c>
      <c r="FD20" s="113" t="b">
        <f t="shared" si="20"/>
        <v>0</v>
      </c>
      <c r="FE20" s="105">
        <f t="shared" si="21"/>
        <v>0</v>
      </c>
      <c r="FF20" s="113" t="b">
        <f t="shared" si="22"/>
        <v>0</v>
      </c>
      <c r="FG20" s="105">
        <f t="shared" si="23"/>
        <v>0</v>
      </c>
      <c r="FH20" s="113" t="b">
        <f t="shared" si="24"/>
        <v>0</v>
      </c>
      <c r="FI20" s="105">
        <f t="shared" si="25"/>
        <v>0</v>
      </c>
      <c r="FJ20" s="113" t="b">
        <f t="shared" si="26"/>
        <v>0</v>
      </c>
      <c r="FK20" s="105">
        <f t="shared" si="27"/>
        <v>0</v>
      </c>
      <c r="FL20" s="113" t="b">
        <f t="shared" si="28"/>
        <v>0</v>
      </c>
      <c r="FM20" s="105">
        <f t="shared" si="29"/>
        <v>0</v>
      </c>
      <c r="FN20" s="113" t="b">
        <f t="shared" si="30"/>
        <v>0</v>
      </c>
      <c r="FO20" s="105">
        <f t="shared" si="31"/>
        <v>0</v>
      </c>
      <c r="FP20" s="113" t="b">
        <f t="shared" si="32"/>
        <v>0</v>
      </c>
      <c r="FQ20" s="105">
        <f t="shared" si="33"/>
        <v>0</v>
      </c>
      <c r="FR20" s="113" t="b">
        <f t="shared" si="34"/>
        <v>0</v>
      </c>
      <c r="FS20" s="105">
        <f t="shared" si="35"/>
        <v>0</v>
      </c>
      <c r="FT20" s="113" t="b">
        <f t="shared" si="36"/>
        <v>0</v>
      </c>
      <c r="FU20" s="105">
        <f t="shared" si="37"/>
        <v>0</v>
      </c>
      <c r="FV20" s="113" t="b">
        <f t="shared" si="38"/>
        <v>0</v>
      </c>
      <c r="FW20" s="105">
        <f t="shared" si="39"/>
        <v>0</v>
      </c>
      <c r="FX20" s="113" t="b">
        <f t="shared" si="40"/>
        <v>0</v>
      </c>
      <c r="FY20" s="105">
        <f t="shared" si="41"/>
        <v>0</v>
      </c>
      <c r="FZ20" s="113" t="b">
        <f t="shared" si="42"/>
        <v>0</v>
      </c>
      <c r="GA20" s="105">
        <f t="shared" si="43"/>
        <v>0</v>
      </c>
      <c r="GB20" s="113" t="b">
        <f t="shared" si="44"/>
        <v>0</v>
      </c>
      <c r="GC20" s="112">
        <f t="shared" si="68"/>
        <v>0</v>
      </c>
      <c r="GD20" s="113" t="b">
        <f t="shared" si="45"/>
        <v>0</v>
      </c>
      <c r="GE20" s="105">
        <f t="shared" si="46"/>
        <v>0</v>
      </c>
      <c r="GF20" s="113" t="b">
        <f t="shared" si="47"/>
        <v>0</v>
      </c>
      <c r="GG20" s="105">
        <f t="shared" si="48"/>
        <v>0</v>
      </c>
      <c r="GH20" s="113" t="b">
        <f t="shared" si="49"/>
        <v>0</v>
      </c>
      <c r="GI20" s="105">
        <f t="shared" si="50"/>
        <v>0</v>
      </c>
      <c r="GJ20" s="113" t="b">
        <f t="shared" si="51"/>
        <v>0</v>
      </c>
      <c r="GK20" s="105">
        <f t="shared" si="52"/>
        <v>0</v>
      </c>
      <c r="GL20" s="113" t="b">
        <f t="shared" si="53"/>
        <v>0</v>
      </c>
      <c r="GM20" s="105">
        <f t="shared" si="54"/>
        <v>0</v>
      </c>
      <c r="GN20" s="116" t="b">
        <f t="shared" si="55"/>
        <v>0</v>
      </c>
      <c r="GO20" s="105">
        <f t="shared" si="56"/>
        <v>0</v>
      </c>
      <c r="GP20" s="113" t="b">
        <f t="shared" si="57"/>
        <v>0</v>
      </c>
      <c r="GQ20" s="105">
        <f t="shared" si="58"/>
        <v>0</v>
      </c>
      <c r="GR20" s="113" t="b">
        <f t="shared" si="59"/>
        <v>0</v>
      </c>
      <c r="GS20" s="105">
        <f t="shared" si="60"/>
        <v>0</v>
      </c>
      <c r="GT20" s="113" t="b">
        <f t="shared" si="61"/>
        <v>0</v>
      </c>
      <c r="GU20" s="112">
        <f t="shared" si="67"/>
        <v>0</v>
      </c>
      <c r="GV20" s="113" t="b">
        <f t="shared" si="62"/>
        <v>0</v>
      </c>
      <c r="GW20" s="105">
        <f t="shared" si="63"/>
        <v>0</v>
      </c>
      <c r="GX20" s="113" t="b">
        <f t="shared" si="64"/>
        <v>0</v>
      </c>
    </row>
    <row r="21" spans="1:206" ht="15.6" customHeight="1">
      <c r="A21" s="93"/>
      <c r="B21" s="111">
        <f>'1. Plano anual atividades'!C23</f>
        <v>0</v>
      </c>
      <c r="C21" s="5"/>
      <c r="D21" s="113">
        <f>'1. Plano anual atividades'!D23</f>
        <v>0</v>
      </c>
      <c r="E21" s="113">
        <f>'1. Plano anual atividades'!I23</f>
        <v>0</v>
      </c>
      <c r="F21" s="113">
        <f>'1. Plano anual atividades'!J23</f>
        <v>0</v>
      </c>
      <c r="G21" s="113">
        <f>'1. Plano anual atividades'!K23</f>
        <v>0</v>
      </c>
      <c r="H21" s="113">
        <f>'1. Plano anual atividades'!L23</f>
        <v>0</v>
      </c>
      <c r="I21" s="113">
        <f>'1. Plano anual atividades'!M23</f>
        <v>0</v>
      </c>
      <c r="J21" s="113">
        <f>'1. Plano anual atividades'!N23</f>
        <v>0</v>
      </c>
      <c r="K21" s="113">
        <f>'1. Plano anual atividades'!O23</f>
        <v>0</v>
      </c>
      <c r="L21" s="113">
        <f>'1. Plano anual atividades'!P23</f>
        <v>0</v>
      </c>
      <c r="M21" s="113">
        <f>'1. Plano anual atividades'!Q23</f>
        <v>0</v>
      </c>
      <c r="N21" s="113">
        <f>'1. Plano anual atividades'!R23</f>
        <v>0</v>
      </c>
      <c r="O21" s="5"/>
      <c r="P21" s="5"/>
      <c r="Q21" s="113">
        <f t="shared" si="3"/>
        <v>0</v>
      </c>
      <c r="R21" s="5"/>
      <c r="S21" s="5"/>
      <c r="T21" s="113">
        <f t="shared" ref="T21:T27" si="69">P21*R21</f>
        <v>0</v>
      </c>
      <c r="U21" s="113">
        <f t="shared" ref="U21:U27" si="70">P21*S21</f>
        <v>0</v>
      </c>
      <c r="V21" s="5"/>
      <c r="W21" s="5"/>
      <c r="X21" s="113">
        <f t="shared" si="0"/>
        <v>0</v>
      </c>
      <c r="Y21" s="113">
        <f t="shared" si="4"/>
        <v>0</v>
      </c>
      <c r="Z21" s="5"/>
      <c r="AA21" s="5"/>
      <c r="AB21" s="114">
        <f>'1. Plano anual atividades'!E23</f>
        <v>0</v>
      </c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115"/>
      <c r="BB21" s="22"/>
      <c r="BC21" s="5"/>
      <c r="BD21" s="9"/>
      <c r="BE21" s="6"/>
      <c r="BF21" s="9"/>
      <c r="BG21" s="5"/>
      <c r="BH21" s="9"/>
      <c r="BI21" s="5"/>
      <c r="BJ21" s="9"/>
      <c r="BK21" s="5"/>
      <c r="BL21" s="9"/>
      <c r="BM21" s="5"/>
      <c r="BN21" s="9"/>
      <c r="BO21" s="5"/>
      <c r="BP21" s="9"/>
      <c r="BQ21" s="5"/>
      <c r="BR21" s="9"/>
      <c r="BS21" s="6"/>
      <c r="BT21" s="9"/>
      <c r="BU21" s="5"/>
      <c r="BV21" s="9"/>
      <c r="BW21" s="5"/>
      <c r="BX21" s="9"/>
      <c r="BY21" s="5"/>
      <c r="BZ21" s="9"/>
      <c r="CA21" s="5"/>
      <c r="CB21" s="9"/>
      <c r="CC21" s="22"/>
      <c r="CD21" s="105"/>
      <c r="CE21" s="113"/>
      <c r="CF21" s="112"/>
      <c r="CG21" s="113"/>
      <c r="CH21" s="105"/>
      <c r="CI21" s="113"/>
      <c r="CJ21" s="112"/>
      <c r="CK21" s="113"/>
      <c r="CL21" s="112"/>
      <c r="CM21" s="113"/>
      <c r="CN21" s="112"/>
      <c r="CO21" s="113"/>
      <c r="CP21" s="112"/>
      <c r="CQ21" s="113"/>
      <c r="CR21" s="112"/>
      <c r="CS21" s="113"/>
      <c r="CT21" s="112"/>
      <c r="CU21" s="113"/>
      <c r="CV21" s="112"/>
      <c r="CW21" s="113"/>
      <c r="CX21" s="112"/>
      <c r="CY21" s="113"/>
      <c r="CZ21" s="112"/>
      <c r="DA21" s="113"/>
      <c r="DB21" s="112"/>
      <c r="DC21" s="113"/>
      <c r="DD21" s="112"/>
      <c r="DE21" s="113"/>
      <c r="DF21" s="105"/>
      <c r="DG21" s="113"/>
      <c r="DH21" s="112"/>
      <c r="DI21" s="113"/>
      <c r="DJ21" s="112"/>
      <c r="DK21" s="113"/>
      <c r="DL21" s="112"/>
      <c r="DM21" s="113"/>
      <c r="DN21" s="112"/>
      <c r="DO21" s="113"/>
      <c r="DP21" s="112"/>
      <c r="DQ21" s="113"/>
      <c r="DR21" s="112"/>
      <c r="DS21" s="113"/>
      <c r="DT21" s="112"/>
      <c r="DU21" s="113"/>
      <c r="DV21" s="112"/>
      <c r="DW21" s="113"/>
      <c r="DX21" s="112"/>
      <c r="DY21" s="113"/>
      <c r="DZ21" s="112"/>
      <c r="EA21" s="113"/>
      <c r="EB21" s="112"/>
      <c r="EC21" s="116"/>
      <c r="ED21" s="105"/>
      <c r="EE21" s="113"/>
      <c r="EF21" s="112"/>
      <c r="EG21" s="113"/>
      <c r="EH21" s="112"/>
      <c r="EI21" s="113"/>
      <c r="EJ21" s="112"/>
      <c r="EK21" s="113"/>
      <c r="EL21" s="112"/>
      <c r="EM21" s="113"/>
      <c r="EN21" s="5"/>
      <c r="EO21" s="105">
        <f t="shared" si="5"/>
        <v>0</v>
      </c>
      <c r="EP21" s="113" t="b">
        <f t="shared" si="6"/>
        <v>0</v>
      </c>
      <c r="EQ21" s="105">
        <f t="shared" si="7"/>
        <v>0</v>
      </c>
      <c r="ER21" s="113" t="b">
        <f t="shared" si="8"/>
        <v>0</v>
      </c>
      <c r="ES21" s="105">
        <f t="shared" si="9"/>
        <v>0</v>
      </c>
      <c r="ET21" s="113" t="b">
        <f t="shared" si="10"/>
        <v>0</v>
      </c>
      <c r="EU21" s="105">
        <f t="shared" si="11"/>
        <v>0</v>
      </c>
      <c r="EV21" s="113" t="b">
        <f t="shared" si="12"/>
        <v>0</v>
      </c>
      <c r="EW21" s="105">
        <f t="shared" si="13"/>
        <v>0</v>
      </c>
      <c r="EX21" s="113" t="b">
        <f t="shared" si="14"/>
        <v>0</v>
      </c>
      <c r="EY21" s="105">
        <f t="shared" si="15"/>
        <v>0</v>
      </c>
      <c r="EZ21" s="113" t="b">
        <f t="shared" si="16"/>
        <v>0</v>
      </c>
      <c r="FA21" s="105">
        <f t="shared" si="17"/>
        <v>0</v>
      </c>
      <c r="FB21" s="113" t="b">
        <f t="shared" si="18"/>
        <v>0</v>
      </c>
      <c r="FC21" s="105">
        <f t="shared" si="19"/>
        <v>0</v>
      </c>
      <c r="FD21" s="113" t="b">
        <f t="shared" si="20"/>
        <v>0</v>
      </c>
      <c r="FE21" s="105">
        <f t="shared" si="21"/>
        <v>0</v>
      </c>
      <c r="FF21" s="113" t="b">
        <f t="shared" si="22"/>
        <v>0</v>
      </c>
      <c r="FG21" s="105">
        <f t="shared" si="23"/>
        <v>0</v>
      </c>
      <c r="FH21" s="113" t="b">
        <f t="shared" si="24"/>
        <v>0</v>
      </c>
      <c r="FI21" s="105">
        <f t="shared" si="25"/>
        <v>0</v>
      </c>
      <c r="FJ21" s="113" t="b">
        <f t="shared" si="26"/>
        <v>0</v>
      </c>
      <c r="FK21" s="105">
        <f t="shared" si="27"/>
        <v>0</v>
      </c>
      <c r="FL21" s="113" t="b">
        <f t="shared" si="28"/>
        <v>0</v>
      </c>
      <c r="FM21" s="105">
        <f t="shared" si="29"/>
        <v>0</v>
      </c>
      <c r="FN21" s="113" t="b">
        <f t="shared" si="30"/>
        <v>0</v>
      </c>
      <c r="FO21" s="105">
        <f t="shared" si="31"/>
        <v>0</v>
      </c>
      <c r="FP21" s="113" t="b">
        <f t="shared" si="32"/>
        <v>0</v>
      </c>
      <c r="FQ21" s="105">
        <f t="shared" si="33"/>
        <v>0</v>
      </c>
      <c r="FR21" s="113" t="b">
        <f t="shared" si="34"/>
        <v>0</v>
      </c>
      <c r="FS21" s="105">
        <f t="shared" si="35"/>
        <v>0</v>
      </c>
      <c r="FT21" s="113" t="b">
        <f t="shared" si="36"/>
        <v>0</v>
      </c>
      <c r="FU21" s="105">
        <f t="shared" si="37"/>
        <v>0</v>
      </c>
      <c r="FV21" s="113" t="b">
        <f t="shared" si="38"/>
        <v>0</v>
      </c>
      <c r="FW21" s="105">
        <f t="shared" si="39"/>
        <v>0</v>
      </c>
      <c r="FX21" s="113" t="b">
        <f t="shared" si="40"/>
        <v>0</v>
      </c>
      <c r="FY21" s="105">
        <f t="shared" si="41"/>
        <v>0</v>
      </c>
      <c r="FZ21" s="113" t="b">
        <f t="shared" si="42"/>
        <v>0</v>
      </c>
      <c r="GA21" s="105">
        <f t="shared" si="43"/>
        <v>0</v>
      </c>
      <c r="GB21" s="113" t="b">
        <f t="shared" si="44"/>
        <v>0</v>
      </c>
      <c r="GC21" s="112">
        <f t="shared" si="68"/>
        <v>0</v>
      </c>
      <c r="GD21" s="113" t="b">
        <f t="shared" si="45"/>
        <v>0</v>
      </c>
      <c r="GE21" s="105">
        <f t="shared" si="46"/>
        <v>0</v>
      </c>
      <c r="GF21" s="113" t="b">
        <f t="shared" si="47"/>
        <v>0</v>
      </c>
      <c r="GG21" s="105">
        <f t="shared" si="48"/>
        <v>0</v>
      </c>
      <c r="GH21" s="113" t="b">
        <f t="shared" si="49"/>
        <v>0</v>
      </c>
      <c r="GI21" s="105">
        <f t="shared" si="50"/>
        <v>0</v>
      </c>
      <c r="GJ21" s="113" t="b">
        <f t="shared" si="51"/>
        <v>0</v>
      </c>
      <c r="GK21" s="105">
        <f t="shared" si="52"/>
        <v>0</v>
      </c>
      <c r="GL21" s="113" t="b">
        <f t="shared" si="53"/>
        <v>0</v>
      </c>
      <c r="GM21" s="105">
        <f t="shared" si="54"/>
        <v>0</v>
      </c>
      <c r="GN21" s="116" t="b">
        <f t="shared" si="55"/>
        <v>0</v>
      </c>
      <c r="GO21" s="105">
        <f t="shared" si="56"/>
        <v>0</v>
      </c>
      <c r="GP21" s="113" t="b">
        <f t="shared" si="57"/>
        <v>0</v>
      </c>
      <c r="GQ21" s="105">
        <f t="shared" si="58"/>
        <v>0</v>
      </c>
      <c r="GR21" s="113" t="b">
        <f t="shared" si="59"/>
        <v>0</v>
      </c>
      <c r="GS21" s="105">
        <f t="shared" si="60"/>
        <v>0</v>
      </c>
      <c r="GT21" s="113" t="b">
        <f t="shared" si="61"/>
        <v>0</v>
      </c>
      <c r="GU21" s="112">
        <f t="shared" si="67"/>
        <v>0</v>
      </c>
      <c r="GV21" s="113" t="b">
        <f t="shared" si="62"/>
        <v>0</v>
      </c>
      <c r="GW21" s="105">
        <f t="shared" si="63"/>
        <v>0</v>
      </c>
      <c r="GX21" s="113" t="b">
        <f t="shared" si="64"/>
        <v>0</v>
      </c>
    </row>
    <row r="22" spans="1:206" ht="15.6">
      <c r="A22" s="83"/>
      <c r="B22" s="111">
        <f>'1. Plano anual atividades'!C24</f>
        <v>0</v>
      </c>
      <c r="C22" s="5"/>
      <c r="D22" s="113">
        <f>'1. Plano anual atividades'!D24</f>
        <v>0</v>
      </c>
      <c r="E22" s="113">
        <f>'1. Plano anual atividades'!I24</f>
        <v>0</v>
      </c>
      <c r="F22" s="113">
        <f>'1. Plano anual atividades'!J24</f>
        <v>0</v>
      </c>
      <c r="G22" s="113">
        <f>'1. Plano anual atividades'!K24</f>
        <v>0</v>
      </c>
      <c r="H22" s="113">
        <f>'1. Plano anual atividades'!L24</f>
        <v>0</v>
      </c>
      <c r="I22" s="113">
        <f>'1. Plano anual atividades'!M24</f>
        <v>0</v>
      </c>
      <c r="J22" s="113">
        <f>'1. Plano anual atividades'!N24</f>
        <v>0</v>
      </c>
      <c r="K22" s="113">
        <f>'1. Plano anual atividades'!O24</f>
        <v>0</v>
      </c>
      <c r="L22" s="113">
        <f>'1. Plano anual atividades'!P24</f>
        <v>0</v>
      </c>
      <c r="M22" s="113">
        <f>'1. Plano anual atividades'!Q24</f>
        <v>0</v>
      </c>
      <c r="N22" s="113">
        <f>'1. Plano anual atividades'!R24</f>
        <v>0</v>
      </c>
      <c r="O22" s="5"/>
      <c r="P22" s="5"/>
      <c r="Q22" s="113">
        <f t="shared" si="3"/>
        <v>0</v>
      </c>
      <c r="R22" s="5"/>
      <c r="S22" s="5"/>
      <c r="T22" s="113">
        <f t="shared" si="69"/>
        <v>0</v>
      </c>
      <c r="U22" s="113">
        <f t="shared" si="70"/>
        <v>0</v>
      </c>
      <c r="V22" s="5"/>
      <c r="W22" s="5"/>
      <c r="X22" s="113">
        <f t="shared" si="0"/>
        <v>0</v>
      </c>
      <c r="Y22" s="113">
        <f t="shared" si="4"/>
        <v>0</v>
      </c>
      <c r="Z22" s="5"/>
      <c r="AA22" s="5"/>
      <c r="AB22" s="114">
        <f>'1. Plano anual atividades'!E24</f>
        <v>0</v>
      </c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115"/>
      <c r="BB22" s="22"/>
      <c r="BC22" s="5"/>
      <c r="BD22" s="9"/>
      <c r="BE22" s="6"/>
      <c r="BF22" s="9"/>
      <c r="BG22" s="5"/>
      <c r="BH22" s="9"/>
      <c r="BI22" s="5"/>
      <c r="BJ22" s="9"/>
      <c r="BK22" s="5"/>
      <c r="BL22" s="9"/>
      <c r="BM22" s="5"/>
      <c r="BN22" s="9"/>
      <c r="BO22" s="5"/>
      <c r="BP22" s="9"/>
      <c r="BQ22" s="5"/>
      <c r="BR22" s="9"/>
      <c r="BS22" s="6"/>
      <c r="BT22" s="9"/>
      <c r="BU22" s="5"/>
      <c r="BV22" s="9"/>
      <c r="BW22" s="5"/>
      <c r="BX22" s="9"/>
      <c r="BY22" s="5"/>
      <c r="BZ22" s="9"/>
      <c r="CA22" s="5"/>
      <c r="CB22" s="9"/>
      <c r="CC22" s="22"/>
      <c r="CD22" s="105"/>
      <c r="CE22" s="113"/>
      <c r="CF22" s="112"/>
      <c r="CG22" s="113"/>
      <c r="CH22" s="105"/>
      <c r="CI22" s="113"/>
      <c r="CJ22" s="112"/>
      <c r="CK22" s="113"/>
      <c r="CL22" s="112"/>
      <c r="CM22" s="113"/>
      <c r="CN22" s="112"/>
      <c r="CO22" s="113"/>
      <c r="CP22" s="112"/>
      <c r="CQ22" s="113"/>
      <c r="CR22" s="112"/>
      <c r="CS22" s="113"/>
      <c r="CT22" s="112"/>
      <c r="CU22" s="113"/>
      <c r="CV22" s="112"/>
      <c r="CW22" s="113"/>
      <c r="CX22" s="112"/>
      <c r="CY22" s="113"/>
      <c r="CZ22" s="112"/>
      <c r="DA22" s="113"/>
      <c r="DB22" s="112"/>
      <c r="DC22" s="113"/>
      <c r="DD22" s="112"/>
      <c r="DE22" s="113"/>
      <c r="DF22" s="105"/>
      <c r="DG22" s="113"/>
      <c r="DH22" s="112"/>
      <c r="DI22" s="113"/>
      <c r="DJ22" s="112"/>
      <c r="DK22" s="113"/>
      <c r="DL22" s="112"/>
      <c r="DM22" s="113"/>
      <c r="DN22" s="112"/>
      <c r="DO22" s="113"/>
      <c r="DP22" s="112"/>
      <c r="DQ22" s="113"/>
      <c r="DR22" s="112"/>
      <c r="DS22" s="113"/>
      <c r="DT22" s="112"/>
      <c r="DU22" s="113"/>
      <c r="DV22" s="112"/>
      <c r="DW22" s="113"/>
      <c r="DX22" s="112"/>
      <c r="DY22" s="113"/>
      <c r="DZ22" s="112"/>
      <c r="EA22" s="113"/>
      <c r="EB22" s="112"/>
      <c r="EC22" s="116"/>
      <c r="ED22" s="105"/>
      <c r="EE22" s="113"/>
      <c r="EF22" s="112"/>
      <c r="EG22" s="113"/>
      <c r="EH22" s="112"/>
      <c r="EI22" s="113"/>
      <c r="EJ22" s="112"/>
      <c r="EK22" s="113"/>
      <c r="EL22" s="112"/>
      <c r="EM22" s="113"/>
      <c r="EN22" s="5"/>
      <c r="EO22" s="105">
        <f t="shared" si="5"/>
        <v>0</v>
      </c>
      <c r="EP22" s="113" t="b">
        <f t="shared" si="6"/>
        <v>0</v>
      </c>
      <c r="EQ22" s="105">
        <f t="shared" si="7"/>
        <v>0</v>
      </c>
      <c r="ER22" s="113" t="b">
        <f t="shared" si="8"/>
        <v>0</v>
      </c>
      <c r="ES22" s="105">
        <f t="shared" si="9"/>
        <v>0</v>
      </c>
      <c r="ET22" s="113" t="b">
        <f t="shared" si="10"/>
        <v>0</v>
      </c>
      <c r="EU22" s="105">
        <f t="shared" si="11"/>
        <v>0</v>
      </c>
      <c r="EV22" s="113" t="b">
        <f t="shared" si="12"/>
        <v>0</v>
      </c>
      <c r="EW22" s="105">
        <f t="shared" si="13"/>
        <v>0</v>
      </c>
      <c r="EX22" s="113" t="b">
        <f t="shared" si="14"/>
        <v>0</v>
      </c>
      <c r="EY22" s="105">
        <f t="shared" si="15"/>
        <v>0</v>
      </c>
      <c r="EZ22" s="113" t="b">
        <f t="shared" si="16"/>
        <v>0</v>
      </c>
      <c r="FA22" s="105">
        <f t="shared" si="17"/>
        <v>0</v>
      </c>
      <c r="FB22" s="113" t="b">
        <f t="shared" si="18"/>
        <v>0</v>
      </c>
      <c r="FC22" s="105">
        <f t="shared" si="19"/>
        <v>0</v>
      </c>
      <c r="FD22" s="113" t="b">
        <f t="shared" si="20"/>
        <v>0</v>
      </c>
      <c r="FE22" s="105">
        <f t="shared" si="21"/>
        <v>0</v>
      </c>
      <c r="FF22" s="113" t="b">
        <f t="shared" si="22"/>
        <v>0</v>
      </c>
      <c r="FG22" s="105">
        <f t="shared" si="23"/>
        <v>0</v>
      </c>
      <c r="FH22" s="113" t="b">
        <f t="shared" si="24"/>
        <v>0</v>
      </c>
      <c r="FI22" s="105">
        <f t="shared" si="25"/>
        <v>0</v>
      </c>
      <c r="FJ22" s="113" t="b">
        <f t="shared" si="26"/>
        <v>0</v>
      </c>
      <c r="FK22" s="105">
        <f t="shared" si="27"/>
        <v>0</v>
      </c>
      <c r="FL22" s="113" t="b">
        <f t="shared" si="28"/>
        <v>0</v>
      </c>
      <c r="FM22" s="105">
        <f t="shared" si="29"/>
        <v>0</v>
      </c>
      <c r="FN22" s="113" t="b">
        <f t="shared" si="30"/>
        <v>0</v>
      </c>
      <c r="FO22" s="105">
        <f t="shared" si="31"/>
        <v>0</v>
      </c>
      <c r="FP22" s="113" t="b">
        <f t="shared" si="32"/>
        <v>0</v>
      </c>
      <c r="FQ22" s="105">
        <f t="shared" si="33"/>
        <v>0</v>
      </c>
      <c r="FR22" s="113" t="b">
        <f t="shared" si="34"/>
        <v>0</v>
      </c>
      <c r="FS22" s="105">
        <f t="shared" si="35"/>
        <v>0</v>
      </c>
      <c r="FT22" s="113" t="b">
        <f t="shared" si="36"/>
        <v>0</v>
      </c>
      <c r="FU22" s="105">
        <f t="shared" si="37"/>
        <v>0</v>
      </c>
      <c r="FV22" s="113" t="b">
        <f t="shared" si="38"/>
        <v>0</v>
      </c>
      <c r="FW22" s="105">
        <f t="shared" si="39"/>
        <v>0</v>
      </c>
      <c r="FX22" s="113" t="b">
        <f t="shared" si="40"/>
        <v>0</v>
      </c>
      <c r="FY22" s="105">
        <f t="shared" si="41"/>
        <v>0</v>
      </c>
      <c r="FZ22" s="113" t="b">
        <f t="shared" si="42"/>
        <v>0</v>
      </c>
      <c r="GA22" s="105">
        <f t="shared" si="43"/>
        <v>0</v>
      </c>
      <c r="GB22" s="113" t="b">
        <f t="shared" si="44"/>
        <v>0</v>
      </c>
      <c r="GC22" s="112">
        <f t="shared" si="68"/>
        <v>0</v>
      </c>
      <c r="GD22" s="113" t="b">
        <f t="shared" si="45"/>
        <v>0</v>
      </c>
      <c r="GE22" s="105">
        <f t="shared" si="46"/>
        <v>0</v>
      </c>
      <c r="GF22" s="113" t="b">
        <f t="shared" si="47"/>
        <v>0</v>
      </c>
      <c r="GG22" s="105">
        <f t="shared" si="48"/>
        <v>0</v>
      </c>
      <c r="GH22" s="113" t="b">
        <f t="shared" si="49"/>
        <v>0</v>
      </c>
      <c r="GI22" s="105">
        <f t="shared" si="50"/>
        <v>0</v>
      </c>
      <c r="GJ22" s="113" t="b">
        <f t="shared" si="51"/>
        <v>0</v>
      </c>
      <c r="GK22" s="105">
        <f t="shared" si="52"/>
        <v>0</v>
      </c>
      <c r="GL22" s="113" t="b">
        <f t="shared" si="53"/>
        <v>0</v>
      </c>
      <c r="GM22" s="105">
        <f t="shared" si="54"/>
        <v>0</v>
      </c>
      <c r="GN22" s="116" t="b">
        <f t="shared" si="55"/>
        <v>0</v>
      </c>
      <c r="GO22" s="105">
        <f t="shared" si="56"/>
        <v>0</v>
      </c>
      <c r="GP22" s="113" t="b">
        <f t="shared" si="57"/>
        <v>0</v>
      </c>
      <c r="GQ22" s="105">
        <f t="shared" si="58"/>
        <v>0</v>
      </c>
      <c r="GR22" s="113" t="b">
        <f t="shared" si="59"/>
        <v>0</v>
      </c>
      <c r="GS22" s="105">
        <f t="shared" si="60"/>
        <v>0</v>
      </c>
      <c r="GT22" s="113" t="b">
        <f t="shared" si="61"/>
        <v>0</v>
      </c>
      <c r="GU22" s="112">
        <f t="shared" si="67"/>
        <v>0</v>
      </c>
      <c r="GV22" s="113" t="b">
        <f t="shared" si="62"/>
        <v>0</v>
      </c>
      <c r="GW22" s="105">
        <f t="shared" si="63"/>
        <v>0</v>
      </c>
      <c r="GX22" s="113" t="b">
        <f t="shared" si="64"/>
        <v>0</v>
      </c>
    </row>
    <row r="23" spans="1:206" ht="15.6">
      <c r="A23" s="83"/>
      <c r="B23" s="111">
        <f>'1. Plano anual atividades'!C25</f>
        <v>0</v>
      </c>
      <c r="C23" s="5"/>
      <c r="D23" s="113">
        <f>'1. Plano anual atividades'!D25</f>
        <v>0</v>
      </c>
      <c r="E23" s="113">
        <f>'1. Plano anual atividades'!I25</f>
        <v>0</v>
      </c>
      <c r="F23" s="113">
        <f>'1. Plano anual atividades'!J25</f>
        <v>0</v>
      </c>
      <c r="G23" s="113">
        <f>'1. Plano anual atividades'!K25</f>
        <v>0</v>
      </c>
      <c r="H23" s="113">
        <f>'1. Plano anual atividades'!L25</f>
        <v>0</v>
      </c>
      <c r="I23" s="113">
        <f>'1. Plano anual atividades'!M25</f>
        <v>0</v>
      </c>
      <c r="J23" s="113">
        <f>'1. Plano anual atividades'!N25</f>
        <v>0</v>
      </c>
      <c r="K23" s="113">
        <f>'1. Plano anual atividades'!O25</f>
        <v>0</v>
      </c>
      <c r="L23" s="113">
        <f>'1. Plano anual atividades'!P25</f>
        <v>0</v>
      </c>
      <c r="M23" s="113">
        <f>'1. Plano anual atividades'!Q25</f>
        <v>0</v>
      </c>
      <c r="N23" s="113">
        <f>'1. Plano anual atividades'!R25</f>
        <v>0</v>
      </c>
      <c r="O23" s="5"/>
      <c r="P23" s="5"/>
      <c r="Q23" s="113">
        <f t="shared" si="3"/>
        <v>0</v>
      </c>
      <c r="R23" s="5"/>
      <c r="S23" s="5"/>
      <c r="T23" s="113">
        <f t="shared" si="69"/>
        <v>0</v>
      </c>
      <c r="U23" s="113">
        <f t="shared" si="70"/>
        <v>0</v>
      </c>
      <c r="V23" s="5"/>
      <c r="W23" s="5"/>
      <c r="X23" s="113">
        <f t="shared" si="0"/>
        <v>0</v>
      </c>
      <c r="Y23" s="113">
        <f t="shared" si="4"/>
        <v>0</v>
      </c>
      <c r="Z23" s="5"/>
      <c r="AA23" s="5"/>
      <c r="AB23" s="114">
        <f>'1. Plano anual atividades'!E25</f>
        <v>0</v>
      </c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115"/>
      <c r="BB23" s="22"/>
      <c r="BC23" s="5"/>
      <c r="BD23" s="9"/>
      <c r="BE23" s="6"/>
      <c r="BF23" s="9"/>
      <c r="BG23" s="5"/>
      <c r="BH23" s="9"/>
      <c r="BI23" s="5"/>
      <c r="BJ23" s="9"/>
      <c r="BK23" s="5"/>
      <c r="BL23" s="9"/>
      <c r="BM23" s="5"/>
      <c r="BN23" s="9"/>
      <c r="BO23" s="5"/>
      <c r="BP23" s="9"/>
      <c r="BQ23" s="5"/>
      <c r="BR23" s="9"/>
      <c r="BS23" s="6"/>
      <c r="BT23" s="9"/>
      <c r="BU23" s="5"/>
      <c r="BV23" s="9"/>
      <c r="BW23" s="5"/>
      <c r="BX23" s="9"/>
      <c r="BY23" s="5"/>
      <c r="BZ23" s="9"/>
      <c r="CA23" s="5"/>
      <c r="CB23" s="9"/>
      <c r="CC23" s="22"/>
      <c r="CD23" s="105"/>
      <c r="CE23" s="113"/>
      <c r="CF23" s="112"/>
      <c r="CG23" s="113"/>
      <c r="CH23" s="105"/>
      <c r="CI23" s="113"/>
      <c r="CJ23" s="112"/>
      <c r="CK23" s="113"/>
      <c r="CL23" s="112"/>
      <c r="CM23" s="113"/>
      <c r="CN23" s="112"/>
      <c r="CO23" s="113"/>
      <c r="CP23" s="112"/>
      <c r="CQ23" s="113"/>
      <c r="CR23" s="112"/>
      <c r="CS23" s="113"/>
      <c r="CT23" s="112"/>
      <c r="CU23" s="113"/>
      <c r="CV23" s="112"/>
      <c r="CW23" s="113"/>
      <c r="CX23" s="112"/>
      <c r="CY23" s="113"/>
      <c r="CZ23" s="112"/>
      <c r="DA23" s="113"/>
      <c r="DB23" s="112"/>
      <c r="DC23" s="113"/>
      <c r="DD23" s="112"/>
      <c r="DE23" s="113"/>
      <c r="DF23" s="105"/>
      <c r="DG23" s="113"/>
      <c r="DH23" s="112"/>
      <c r="DI23" s="113"/>
      <c r="DJ23" s="112"/>
      <c r="DK23" s="113"/>
      <c r="DL23" s="112"/>
      <c r="DM23" s="113"/>
      <c r="DN23" s="112"/>
      <c r="DO23" s="113"/>
      <c r="DP23" s="112"/>
      <c r="DQ23" s="113"/>
      <c r="DR23" s="112"/>
      <c r="DS23" s="113"/>
      <c r="DT23" s="112"/>
      <c r="DU23" s="113"/>
      <c r="DV23" s="112"/>
      <c r="DW23" s="113"/>
      <c r="DX23" s="112"/>
      <c r="DY23" s="113"/>
      <c r="DZ23" s="112"/>
      <c r="EA23" s="113"/>
      <c r="EB23" s="112"/>
      <c r="EC23" s="116"/>
      <c r="ED23" s="105"/>
      <c r="EE23" s="113"/>
      <c r="EF23" s="112"/>
      <c r="EG23" s="113"/>
      <c r="EH23" s="112"/>
      <c r="EI23" s="113"/>
      <c r="EJ23" s="112"/>
      <c r="EK23" s="113"/>
      <c r="EL23" s="112"/>
      <c r="EM23" s="113"/>
      <c r="EN23" s="5"/>
      <c r="EO23" s="105">
        <f t="shared" si="5"/>
        <v>0</v>
      </c>
      <c r="EP23" s="113" t="b">
        <f t="shared" si="6"/>
        <v>0</v>
      </c>
      <c r="EQ23" s="105">
        <f t="shared" si="7"/>
        <v>0</v>
      </c>
      <c r="ER23" s="113" t="b">
        <f t="shared" si="8"/>
        <v>0</v>
      </c>
      <c r="ES23" s="105">
        <f t="shared" si="9"/>
        <v>0</v>
      </c>
      <c r="ET23" s="113" t="b">
        <f t="shared" si="10"/>
        <v>0</v>
      </c>
      <c r="EU23" s="105">
        <f t="shared" si="11"/>
        <v>0</v>
      </c>
      <c r="EV23" s="113" t="b">
        <f t="shared" si="12"/>
        <v>0</v>
      </c>
      <c r="EW23" s="105">
        <f t="shared" si="13"/>
        <v>0</v>
      </c>
      <c r="EX23" s="113" t="b">
        <f t="shared" si="14"/>
        <v>0</v>
      </c>
      <c r="EY23" s="105">
        <f t="shared" si="15"/>
        <v>0</v>
      </c>
      <c r="EZ23" s="113" t="b">
        <f t="shared" si="16"/>
        <v>0</v>
      </c>
      <c r="FA23" s="105">
        <f t="shared" si="17"/>
        <v>0</v>
      </c>
      <c r="FB23" s="113" t="b">
        <f t="shared" si="18"/>
        <v>0</v>
      </c>
      <c r="FC23" s="105">
        <f t="shared" si="19"/>
        <v>0</v>
      </c>
      <c r="FD23" s="113" t="b">
        <f t="shared" si="20"/>
        <v>0</v>
      </c>
      <c r="FE23" s="105">
        <f t="shared" si="21"/>
        <v>0</v>
      </c>
      <c r="FF23" s="113" t="b">
        <f t="shared" si="22"/>
        <v>0</v>
      </c>
      <c r="FG23" s="105">
        <f t="shared" si="23"/>
        <v>0</v>
      </c>
      <c r="FH23" s="113" t="b">
        <f t="shared" si="24"/>
        <v>0</v>
      </c>
      <c r="FI23" s="105">
        <f t="shared" si="25"/>
        <v>0</v>
      </c>
      <c r="FJ23" s="113" t="b">
        <f t="shared" si="26"/>
        <v>0</v>
      </c>
      <c r="FK23" s="105">
        <f t="shared" si="27"/>
        <v>0</v>
      </c>
      <c r="FL23" s="113" t="b">
        <f t="shared" si="28"/>
        <v>0</v>
      </c>
      <c r="FM23" s="105">
        <f t="shared" si="29"/>
        <v>0</v>
      </c>
      <c r="FN23" s="113" t="b">
        <f t="shared" si="30"/>
        <v>0</v>
      </c>
      <c r="FO23" s="105">
        <f t="shared" si="31"/>
        <v>0</v>
      </c>
      <c r="FP23" s="113" t="b">
        <f t="shared" si="32"/>
        <v>0</v>
      </c>
      <c r="FQ23" s="105">
        <f t="shared" si="33"/>
        <v>0</v>
      </c>
      <c r="FR23" s="113" t="b">
        <f t="shared" si="34"/>
        <v>0</v>
      </c>
      <c r="FS23" s="105">
        <f t="shared" si="35"/>
        <v>0</v>
      </c>
      <c r="FT23" s="113" t="b">
        <f t="shared" si="36"/>
        <v>0</v>
      </c>
      <c r="FU23" s="105">
        <f t="shared" si="37"/>
        <v>0</v>
      </c>
      <c r="FV23" s="113" t="b">
        <f t="shared" si="38"/>
        <v>0</v>
      </c>
      <c r="FW23" s="105">
        <f t="shared" si="39"/>
        <v>0</v>
      </c>
      <c r="FX23" s="113" t="b">
        <f t="shared" si="40"/>
        <v>0</v>
      </c>
      <c r="FY23" s="105">
        <f t="shared" si="41"/>
        <v>0</v>
      </c>
      <c r="FZ23" s="113" t="b">
        <f t="shared" si="42"/>
        <v>0</v>
      </c>
      <c r="GA23" s="105">
        <f t="shared" si="43"/>
        <v>0</v>
      </c>
      <c r="GB23" s="113" t="b">
        <f t="shared" si="44"/>
        <v>0</v>
      </c>
      <c r="GC23" s="112">
        <f t="shared" si="68"/>
        <v>0</v>
      </c>
      <c r="GD23" s="113" t="b">
        <f t="shared" si="45"/>
        <v>0</v>
      </c>
      <c r="GE23" s="105">
        <f t="shared" si="46"/>
        <v>0</v>
      </c>
      <c r="GF23" s="113" t="b">
        <f t="shared" si="47"/>
        <v>0</v>
      </c>
      <c r="GG23" s="105">
        <f t="shared" si="48"/>
        <v>0</v>
      </c>
      <c r="GH23" s="113" t="b">
        <f t="shared" si="49"/>
        <v>0</v>
      </c>
      <c r="GI23" s="105">
        <f t="shared" si="50"/>
        <v>0</v>
      </c>
      <c r="GJ23" s="113" t="b">
        <f t="shared" si="51"/>
        <v>0</v>
      </c>
      <c r="GK23" s="105">
        <f t="shared" si="52"/>
        <v>0</v>
      </c>
      <c r="GL23" s="113" t="b">
        <f t="shared" si="53"/>
        <v>0</v>
      </c>
      <c r="GM23" s="105">
        <f t="shared" si="54"/>
        <v>0</v>
      </c>
      <c r="GN23" s="116" t="b">
        <f t="shared" si="55"/>
        <v>0</v>
      </c>
      <c r="GO23" s="105">
        <f t="shared" si="56"/>
        <v>0</v>
      </c>
      <c r="GP23" s="113" t="b">
        <f t="shared" si="57"/>
        <v>0</v>
      </c>
      <c r="GQ23" s="105">
        <f t="shared" si="58"/>
        <v>0</v>
      </c>
      <c r="GR23" s="113" t="b">
        <f t="shared" si="59"/>
        <v>0</v>
      </c>
      <c r="GS23" s="105">
        <f t="shared" si="60"/>
        <v>0</v>
      </c>
      <c r="GT23" s="113" t="b">
        <f t="shared" si="61"/>
        <v>0</v>
      </c>
      <c r="GU23" s="112">
        <f t="shared" si="67"/>
        <v>0</v>
      </c>
      <c r="GV23" s="113" t="b">
        <f t="shared" si="62"/>
        <v>0</v>
      </c>
      <c r="GW23" s="105">
        <f t="shared" si="63"/>
        <v>0</v>
      </c>
      <c r="GX23" s="113" t="b">
        <f t="shared" si="64"/>
        <v>0</v>
      </c>
    </row>
    <row r="24" spans="1:206" ht="15.6">
      <c r="A24" s="83"/>
      <c r="B24" s="111">
        <f>'1. Plano anual atividades'!C26</f>
        <v>0</v>
      </c>
      <c r="C24" s="5"/>
      <c r="D24" s="113">
        <f>'1. Plano anual atividades'!D26</f>
        <v>0</v>
      </c>
      <c r="E24" s="113">
        <f>'1. Plano anual atividades'!I26</f>
        <v>0</v>
      </c>
      <c r="F24" s="113">
        <f>'1. Plano anual atividades'!J26</f>
        <v>0</v>
      </c>
      <c r="G24" s="113">
        <f>'1. Plano anual atividades'!K26</f>
        <v>0</v>
      </c>
      <c r="H24" s="113">
        <f>'1. Plano anual atividades'!L26</f>
        <v>0</v>
      </c>
      <c r="I24" s="113">
        <f>'1. Plano anual atividades'!M26</f>
        <v>0</v>
      </c>
      <c r="J24" s="113">
        <f>'1. Plano anual atividades'!N26</f>
        <v>0</v>
      </c>
      <c r="K24" s="113">
        <f>'1. Plano anual atividades'!O26</f>
        <v>0</v>
      </c>
      <c r="L24" s="113">
        <f>'1. Plano anual atividades'!P26</f>
        <v>0</v>
      </c>
      <c r="M24" s="113">
        <f>'1. Plano anual atividades'!Q26</f>
        <v>0</v>
      </c>
      <c r="N24" s="113">
        <f>'1. Plano anual atividades'!R26</f>
        <v>0</v>
      </c>
      <c r="O24" s="5"/>
      <c r="P24" s="5"/>
      <c r="Q24" s="113">
        <f t="shared" si="3"/>
        <v>0</v>
      </c>
      <c r="R24" s="5"/>
      <c r="S24" s="5"/>
      <c r="T24" s="113">
        <f t="shared" si="69"/>
        <v>0</v>
      </c>
      <c r="U24" s="113">
        <f t="shared" si="70"/>
        <v>0</v>
      </c>
      <c r="V24" s="5"/>
      <c r="W24" s="5"/>
      <c r="X24" s="113">
        <f t="shared" si="0"/>
        <v>0</v>
      </c>
      <c r="Y24" s="113">
        <f t="shared" si="4"/>
        <v>0</v>
      </c>
      <c r="Z24" s="5"/>
      <c r="AA24" s="5"/>
      <c r="AB24" s="114">
        <f>'1. Plano anual atividades'!E26</f>
        <v>0</v>
      </c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115"/>
      <c r="BB24" s="22"/>
      <c r="BC24" s="5"/>
      <c r="BD24" s="9"/>
      <c r="BE24" s="6"/>
      <c r="BF24" s="9"/>
      <c r="BG24" s="5"/>
      <c r="BH24" s="9"/>
      <c r="BI24" s="5"/>
      <c r="BJ24" s="9"/>
      <c r="BK24" s="5"/>
      <c r="BL24" s="9"/>
      <c r="BM24" s="5"/>
      <c r="BN24" s="9"/>
      <c r="BO24" s="5"/>
      <c r="BP24" s="9"/>
      <c r="BQ24" s="5"/>
      <c r="BR24" s="9"/>
      <c r="BS24" s="6"/>
      <c r="BT24" s="9"/>
      <c r="BU24" s="5"/>
      <c r="BV24" s="9"/>
      <c r="BW24" s="5"/>
      <c r="BX24" s="9"/>
      <c r="BY24" s="5"/>
      <c r="BZ24" s="9"/>
      <c r="CA24" s="5"/>
      <c r="CB24" s="9"/>
      <c r="CC24" s="22"/>
      <c r="CD24" s="105"/>
      <c r="CE24" s="113"/>
      <c r="CF24" s="112"/>
      <c r="CG24" s="113"/>
      <c r="CH24" s="105"/>
      <c r="CI24" s="113"/>
      <c r="CJ24" s="112"/>
      <c r="CK24" s="113"/>
      <c r="CL24" s="112"/>
      <c r="CM24" s="113"/>
      <c r="CN24" s="112"/>
      <c r="CO24" s="113"/>
      <c r="CP24" s="112"/>
      <c r="CQ24" s="113"/>
      <c r="CR24" s="112"/>
      <c r="CS24" s="113"/>
      <c r="CT24" s="112"/>
      <c r="CU24" s="113"/>
      <c r="CV24" s="112"/>
      <c r="CW24" s="113"/>
      <c r="CX24" s="112"/>
      <c r="CY24" s="113"/>
      <c r="CZ24" s="112"/>
      <c r="DA24" s="113"/>
      <c r="DB24" s="112"/>
      <c r="DC24" s="113"/>
      <c r="DD24" s="112"/>
      <c r="DE24" s="113"/>
      <c r="DF24" s="105"/>
      <c r="DG24" s="113"/>
      <c r="DH24" s="112"/>
      <c r="DI24" s="113"/>
      <c r="DJ24" s="112"/>
      <c r="DK24" s="113"/>
      <c r="DL24" s="112"/>
      <c r="DM24" s="113"/>
      <c r="DN24" s="112"/>
      <c r="DO24" s="113"/>
      <c r="DP24" s="112"/>
      <c r="DQ24" s="113"/>
      <c r="DR24" s="112"/>
      <c r="DS24" s="113"/>
      <c r="DT24" s="112"/>
      <c r="DU24" s="113"/>
      <c r="DV24" s="112"/>
      <c r="DW24" s="113"/>
      <c r="DX24" s="112"/>
      <c r="DY24" s="113"/>
      <c r="DZ24" s="112"/>
      <c r="EA24" s="113"/>
      <c r="EB24" s="112"/>
      <c r="EC24" s="116"/>
      <c r="ED24" s="105"/>
      <c r="EE24" s="113"/>
      <c r="EF24" s="112"/>
      <c r="EG24" s="113"/>
      <c r="EH24" s="112"/>
      <c r="EI24" s="113"/>
      <c r="EJ24" s="112"/>
      <c r="EK24" s="113"/>
      <c r="EL24" s="112"/>
      <c r="EM24" s="113"/>
      <c r="EN24" s="5"/>
      <c r="EO24" s="105">
        <f t="shared" si="5"/>
        <v>0</v>
      </c>
      <c r="EP24" s="113" t="b">
        <f t="shared" si="6"/>
        <v>0</v>
      </c>
      <c r="EQ24" s="105">
        <f t="shared" si="7"/>
        <v>0</v>
      </c>
      <c r="ER24" s="113" t="b">
        <f t="shared" si="8"/>
        <v>0</v>
      </c>
      <c r="ES24" s="105">
        <f t="shared" si="9"/>
        <v>0</v>
      </c>
      <c r="ET24" s="113" t="b">
        <f t="shared" si="10"/>
        <v>0</v>
      </c>
      <c r="EU24" s="105">
        <f t="shared" si="11"/>
        <v>0</v>
      </c>
      <c r="EV24" s="113" t="b">
        <f t="shared" si="12"/>
        <v>0</v>
      </c>
      <c r="EW24" s="105">
        <f t="shared" si="13"/>
        <v>0</v>
      </c>
      <c r="EX24" s="113" t="b">
        <f t="shared" si="14"/>
        <v>0</v>
      </c>
      <c r="EY24" s="105">
        <f t="shared" si="15"/>
        <v>0</v>
      </c>
      <c r="EZ24" s="113" t="b">
        <f t="shared" si="16"/>
        <v>0</v>
      </c>
      <c r="FA24" s="105">
        <f t="shared" si="17"/>
        <v>0</v>
      </c>
      <c r="FB24" s="113" t="b">
        <f t="shared" si="18"/>
        <v>0</v>
      </c>
      <c r="FC24" s="105">
        <f t="shared" si="19"/>
        <v>0</v>
      </c>
      <c r="FD24" s="113" t="b">
        <f t="shared" si="20"/>
        <v>0</v>
      </c>
      <c r="FE24" s="105">
        <f t="shared" si="21"/>
        <v>0</v>
      </c>
      <c r="FF24" s="113" t="b">
        <f t="shared" si="22"/>
        <v>0</v>
      </c>
      <c r="FG24" s="105">
        <f t="shared" si="23"/>
        <v>0</v>
      </c>
      <c r="FH24" s="113" t="b">
        <f t="shared" si="24"/>
        <v>0</v>
      </c>
      <c r="FI24" s="105">
        <f t="shared" si="25"/>
        <v>0</v>
      </c>
      <c r="FJ24" s="113" t="b">
        <f t="shared" si="26"/>
        <v>0</v>
      </c>
      <c r="FK24" s="105">
        <f t="shared" si="27"/>
        <v>0</v>
      </c>
      <c r="FL24" s="113" t="b">
        <f t="shared" si="28"/>
        <v>0</v>
      </c>
      <c r="FM24" s="105">
        <f t="shared" si="29"/>
        <v>0</v>
      </c>
      <c r="FN24" s="113" t="b">
        <f t="shared" si="30"/>
        <v>0</v>
      </c>
      <c r="FO24" s="105">
        <f t="shared" si="31"/>
        <v>0</v>
      </c>
      <c r="FP24" s="113" t="b">
        <f t="shared" si="32"/>
        <v>0</v>
      </c>
      <c r="FQ24" s="105">
        <f t="shared" si="33"/>
        <v>0</v>
      </c>
      <c r="FR24" s="113" t="b">
        <f t="shared" si="34"/>
        <v>0</v>
      </c>
      <c r="FS24" s="105">
        <f t="shared" si="35"/>
        <v>0</v>
      </c>
      <c r="FT24" s="113" t="b">
        <f t="shared" si="36"/>
        <v>0</v>
      </c>
      <c r="FU24" s="105">
        <f t="shared" si="37"/>
        <v>0</v>
      </c>
      <c r="FV24" s="113" t="b">
        <f t="shared" si="38"/>
        <v>0</v>
      </c>
      <c r="FW24" s="105">
        <f t="shared" si="39"/>
        <v>0</v>
      </c>
      <c r="FX24" s="113" t="b">
        <f t="shared" si="40"/>
        <v>0</v>
      </c>
      <c r="FY24" s="105">
        <f t="shared" si="41"/>
        <v>0</v>
      </c>
      <c r="FZ24" s="113" t="b">
        <f t="shared" si="42"/>
        <v>0</v>
      </c>
      <c r="GA24" s="105">
        <f t="shared" si="43"/>
        <v>0</v>
      </c>
      <c r="GB24" s="113" t="b">
        <f t="shared" si="44"/>
        <v>0</v>
      </c>
      <c r="GC24" s="112">
        <f t="shared" si="68"/>
        <v>0</v>
      </c>
      <c r="GD24" s="113" t="b">
        <f t="shared" si="45"/>
        <v>0</v>
      </c>
      <c r="GE24" s="105">
        <f t="shared" si="46"/>
        <v>0</v>
      </c>
      <c r="GF24" s="113" t="b">
        <f t="shared" si="47"/>
        <v>0</v>
      </c>
      <c r="GG24" s="105">
        <f t="shared" si="48"/>
        <v>0</v>
      </c>
      <c r="GH24" s="113" t="b">
        <f t="shared" si="49"/>
        <v>0</v>
      </c>
      <c r="GI24" s="105">
        <f t="shared" si="50"/>
        <v>0</v>
      </c>
      <c r="GJ24" s="113" t="b">
        <f t="shared" si="51"/>
        <v>0</v>
      </c>
      <c r="GK24" s="105">
        <f t="shared" si="52"/>
        <v>0</v>
      </c>
      <c r="GL24" s="113" t="b">
        <f t="shared" si="53"/>
        <v>0</v>
      </c>
      <c r="GM24" s="105">
        <f t="shared" si="54"/>
        <v>0</v>
      </c>
      <c r="GN24" s="116" t="b">
        <f t="shared" si="55"/>
        <v>0</v>
      </c>
      <c r="GO24" s="105">
        <f t="shared" si="56"/>
        <v>0</v>
      </c>
      <c r="GP24" s="113" t="b">
        <f t="shared" si="57"/>
        <v>0</v>
      </c>
      <c r="GQ24" s="105">
        <f t="shared" si="58"/>
        <v>0</v>
      </c>
      <c r="GR24" s="113" t="b">
        <f t="shared" si="59"/>
        <v>0</v>
      </c>
      <c r="GS24" s="105">
        <f t="shared" si="60"/>
        <v>0</v>
      </c>
      <c r="GT24" s="113" t="b">
        <f t="shared" si="61"/>
        <v>0</v>
      </c>
      <c r="GU24" s="112">
        <f t="shared" si="67"/>
        <v>0</v>
      </c>
      <c r="GV24" s="113" t="b">
        <f t="shared" si="62"/>
        <v>0</v>
      </c>
      <c r="GW24" s="105">
        <f t="shared" si="63"/>
        <v>0</v>
      </c>
      <c r="GX24" s="113" t="b">
        <f t="shared" si="64"/>
        <v>0</v>
      </c>
    </row>
    <row r="25" spans="1:206" ht="15.6">
      <c r="A25" s="83"/>
      <c r="B25" s="111">
        <f>'1. Plano anual atividades'!C27</f>
        <v>0</v>
      </c>
      <c r="C25" s="5"/>
      <c r="D25" s="113">
        <f>'1. Plano anual atividades'!D27</f>
        <v>0</v>
      </c>
      <c r="E25" s="113">
        <f>'1. Plano anual atividades'!I27</f>
        <v>0</v>
      </c>
      <c r="F25" s="113">
        <f>'1. Plano anual atividades'!J27</f>
        <v>0</v>
      </c>
      <c r="G25" s="113">
        <f>'1. Plano anual atividades'!K27</f>
        <v>0</v>
      </c>
      <c r="H25" s="113">
        <f>'1. Plano anual atividades'!L27</f>
        <v>0</v>
      </c>
      <c r="I25" s="113">
        <f>'1. Plano anual atividades'!M27</f>
        <v>0</v>
      </c>
      <c r="J25" s="113">
        <f>'1. Plano anual atividades'!N27</f>
        <v>0</v>
      </c>
      <c r="K25" s="113">
        <f>'1. Plano anual atividades'!O27</f>
        <v>0</v>
      </c>
      <c r="L25" s="113">
        <f>'1. Plano anual atividades'!P27</f>
        <v>0</v>
      </c>
      <c r="M25" s="113">
        <f>'1. Plano anual atividades'!Q27</f>
        <v>0</v>
      </c>
      <c r="N25" s="113">
        <f>'1. Plano anual atividades'!R27</f>
        <v>0</v>
      </c>
      <c r="O25" s="5"/>
      <c r="P25" s="5"/>
      <c r="Q25" s="113">
        <f t="shared" si="3"/>
        <v>0</v>
      </c>
      <c r="R25" s="5"/>
      <c r="S25" s="5"/>
      <c r="T25" s="113">
        <f t="shared" si="69"/>
        <v>0</v>
      </c>
      <c r="U25" s="113">
        <f t="shared" si="70"/>
        <v>0</v>
      </c>
      <c r="V25" s="5"/>
      <c r="W25" s="5"/>
      <c r="X25" s="113">
        <f t="shared" si="0"/>
        <v>0</v>
      </c>
      <c r="Y25" s="113">
        <f t="shared" si="4"/>
        <v>0</v>
      </c>
      <c r="Z25" s="5"/>
      <c r="AA25" s="5"/>
      <c r="AB25" s="114">
        <f>'1. Plano anual atividades'!E27</f>
        <v>0</v>
      </c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115"/>
      <c r="BB25" s="22"/>
      <c r="BC25" s="5"/>
      <c r="BD25" s="9"/>
      <c r="BE25" s="6"/>
      <c r="BF25" s="9"/>
      <c r="BG25" s="5"/>
      <c r="BH25" s="9"/>
      <c r="BI25" s="5"/>
      <c r="BJ25" s="9"/>
      <c r="BK25" s="5"/>
      <c r="BL25" s="9"/>
      <c r="BM25" s="5"/>
      <c r="BN25" s="9"/>
      <c r="BO25" s="5"/>
      <c r="BP25" s="9"/>
      <c r="BQ25" s="5"/>
      <c r="BR25" s="9"/>
      <c r="BS25" s="6"/>
      <c r="BT25" s="9"/>
      <c r="BU25" s="5"/>
      <c r="BV25" s="9"/>
      <c r="BW25" s="5"/>
      <c r="BX25" s="9"/>
      <c r="BY25" s="5"/>
      <c r="BZ25" s="9"/>
      <c r="CA25" s="5"/>
      <c r="CB25" s="9"/>
      <c r="CC25" s="22"/>
      <c r="CD25" s="105"/>
      <c r="CE25" s="113"/>
      <c r="CF25" s="112"/>
      <c r="CG25" s="113"/>
      <c r="CH25" s="105"/>
      <c r="CI25" s="113"/>
      <c r="CJ25" s="112"/>
      <c r="CK25" s="113"/>
      <c r="CL25" s="112"/>
      <c r="CM25" s="113"/>
      <c r="CN25" s="112"/>
      <c r="CO25" s="113"/>
      <c r="CP25" s="112"/>
      <c r="CQ25" s="113"/>
      <c r="CR25" s="112"/>
      <c r="CS25" s="113"/>
      <c r="CT25" s="112"/>
      <c r="CU25" s="113"/>
      <c r="CV25" s="112"/>
      <c r="CW25" s="113"/>
      <c r="CX25" s="112"/>
      <c r="CY25" s="113"/>
      <c r="CZ25" s="112"/>
      <c r="DA25" s="113"/>
      <c r="DB25" s="112"/>
      <c r="DC25" s="113"/>
      <c r="DD25" s="112"/>
      <c r="DE25" s="113"/>
      <c r="DF25" s="105"/>
      <c r="DG25" s="113"/>
      <c r="DH25" s="112"/>
      <c r="DI25" s="113"/>
      <c r="DJ25" s="112"/>
      <c r="DK25" s="113"/>
      <c r="DL25" s="112"/>
      <c r="DM25" s="113"/>
      <c r="DN25" s="112"/>
      <c r="DO25" s="113"/>
      <c r="DP25" s="112"/>
      <c r="DQ25" s="113"/>
      <c r="DR25" s="112"/>
      <c r="DS25" s="113"/>
      <c r="DT25" s="112"/>
      <c r="DU25" s="113"/>
      <c r="DV25" s="112"/>
      <c r="DW25" s="113"/>
      <c r="DX25" s="112"/>
      <c r="DY25" s="113"/>
      <c r="DZ25" s="112"/>
      <c r="EA25" s="113"/>
      <c r="EB25" s="112"/>
      <c r="EC25" s="116"/>
      <c r="ED25" s="105"/>
      <c r="EE25" s="113"/>
      <c r="EF25" s="112"/>
      <c r="EG25" s="113"/>
      <c r="EH25" s="112"/>
      <c r="EI25" s="113"/>
      <c r="EJ25" s="112"/>
      <c r="EK25" s="113"/>
      <c r="EL25" s="112"/>
      <c r="EM25" s="113"/>
      <c r="EN25" s="5"/>
      <c r="EO25" s="105">
        <f t="shared" si="5"/>
        <v>0</v>
      </c>
      <c r="EP25" s="113" t="b">
        <f t="shared" si="6"/>
        <v>0</v>
      </c>
      <c r="EQ25" s="105">
        <f t="shared" si="7"/>
        <v>0</v>
      </c>
      <c r="ER25" s="113" t="b">
        <f t="shared" si="8"/>
        <v>0</v>
      </c>
      <c r="ES25" s="105">
        <f t="shared" si="9"/>
        <v>0</v>
      </c>
      <c r="ET25" s="113" t="b">
        <f t="shared" si="10"/>
        <v>0</v>
      </c>
      <c r="EU25" s="105">
        <f t="shared" si="11"/>
        <v>0</v>
      </c>
      <c r="EV25" s="113" t="b">
        <f t="shared" si="12"/>
        <v>0</v>
      </c>
      <c r="EW25" s="105">
        <f t="shared" si="13"/>
        <v>0</v>
      </c>
      <c r="EX25" s="113" t="b">
        <f t="shared" si="14"/>
        <v>0</v>
      </c>
      <c r="EY25" s="105">
        <f t="shared" si="15"/>
        <v>0</v>
      </c>
      <c r="EZ25" s="113" t="b">
        <f t="shared" si="16"/>
        <v>0</v>
      </c>
      <c r="FA25" s="105">
        <f t="shared" si="17"/>
        <v>0</v>
      </c>
      <c r="FB25" s="113" t="b">
        <f t="shared" si="18"/>
        <v>0</v>
      </c>
      <c r="FC25" s="105">
        <f t="shared" si="19"/>
        <v>0</v>
      </c>
      <c r="FD25" s="113" t="b">
        <f t="shared" si="20"/>
        <v>0</v>
      </c>
      <c r="FE25" s="105">
        <f t="shared" si="21"/>
        <v>0</v>
      </c>
      <c r="FF25" s="113" t="b">
        <f t="shared" si="22"/>
        <v>0</v>
      </c>
      <c r="FG25" s="105">
        <f t="shared" si="23"/>
        <v>0</v>
      </c>
      <c r="FH25" s="113" t="b">
        <f t="shared" si="24"/>
        <v>0</v>
      </c>
      <c r="FI25" s="105">
        <f t="shared" si="25"/>
        <v>0</v>
      </c>
      <c r="FJ25" s="113" t="b">
        <f t="shared" si="26"/>
        <v>0</v>
      </c>
      <c r="FK25" s="105">
        <f t="shared" si="27"/>
        <v>0</v>
      </c>
      <c r="FL25" s="113" t="b">
        <f t="shared" si="28"/>
        <v>0</v>
      </c>
      <c r="FM25" s="105">
        <f t="shared" si="29"/>
        <v>0</v>
      </c>
      <c r="FN25" s="113" t="b">
        <f t="shared" si="30"/>
        <v>0</v>
      </c>
      <c r="FO25" s="105">
        <f t="shared" si="31"/>
        <v>0</v>
      </c>
      <c r="FP25" s="113" t="b">
        <f t="shared" si="32"/>
        <v>0</v>
      </c>
      <c r="FQ25" s="105">
        <f t="shared" si="33"/>
        <v>0</v>
      </c>
      <c r="FR25" s="113" t="b">
        <f t="shared" si="34"/>
        <v>0</v>
      </c>
      <c r="FS25" s="105">
        <f t="shared" si="35"/>
        <v>0</v>
      </c>
      <c r="FT25" s="113" t="b">
        <f t="shared" si="36"/>
        <v>0</v>
      </c>
      <c r="FU25" s="105">
        <f t="shared" si="37"/>
        <v>0</v>
      </c>
      <c r="FV25" s="113" t="b">
        <f t="shared" si="38"/>
        <v>0</v>
      </c>
      <c r="FW25" s="105">
        <f t="shared" si="39"/>
        <v>0</v>
      </c>
      <c r="FX25" s="113" t="b">
        <f t="shared" si="40"/>
        <v>0</v>
      </c>
      <c r="FY25" s="105">
        <f t="shared" si="41"/>
        <v>0</v>
      </c>
      <c r="FZ25" s="113" t="b">
        <f t="shared" si="42"/>
        <v>0</v>
      </c>
      <c r="GA25" s="105">
        <f t="shared" si="43"/>
        <v>0</v>
      </c>
      <c r="GB25" s="113" t="b">
        <f t="shared" si="44"/>
        <v>0</v>
      </c>
      <c r="GC25" s="112">
        <f t="shared" si="68"/>
        <v>0</v>
      </c>
      <c r="GD25" s="113" t="b">
        <f t="shared" si="45"/>
        <v>0</v>
      </c>
      <c r="GE25" s="105">
        <f t="shared" si="46"/>
        <v>0</v>
      </c>
      <c r="GF25" s="113" t="b">
        <f t="shared" si="47"/>
        <v>0</v>
      </c>
      <c r="GG25" s="105">
        <f t="shared" si="48"/>
        <v>0</v>
      </c>
      <c r="GH25" s="113" t="b">
        <f t="shared" si="49"/>
        <v>0</v>
      </c>
      <c r="GI25" s="105">
        <f t="shared" si="50"/>
        <v>0</v>
      </c>
      <c r="GJ25" s="113" t="b">
        <f t="shared" si="51"/>
        <v>0</v>
      </c>
      <c r="GK25" s="105">
        <f t="shared" si="52"/>
        <v>0</v>
      </c>
      <c r="GL25" s="113" t="b">
        <f t="shared" si="53"/>
        <v>0</v>
      </c>
      <c r="GM25" s="105">
        <f t="shared" si="54"/>
        <v>0</v>
      </c>
      <c r="GN25" s="116" t="b">
        <f t="shared" si="55"/>
        <v>0</v>
      </c>
      <c r="GO25" s="105">
        <f t="shared" si="56"/>
        <v>0</v>
      </c>
      <c r="GP25" s="113" t="b">
        <f t="shared" si="57"/>
        <v>0</v>
      </c>
      <c r="GQ25" s="105">
        <f t="shared" si="58"/>
        <v>0</v>
      </c>
      <c r="GR25" s="113" t="b">
        <f t="shared" si="59"/>
        <v>0</v>
      </c>
      <c r="GS25" s="105">
        <f t="shared" si="60"/>
        <v>0</v>
      </c>
      <c r="GT25" s="113" t="b">
        <f t="shared" si="61"/>
        <v>0</v>
      </c>
      <c r="GU25" s="112">
        <f t="shared" si="67"/>
        <v>0</v>
      </c>
      <c r="GV25" s="113" t="b">
        <f t="shared" si="62"/>
        <v>0</v>
      </c>
      <c r="GW25" s="105">
        <f t="shared" si="63"/>
        <v>0</v>
      </c>
      <c r="GX25" s="113" t="b">
        <f t="shared" si="64"/>
        <v>0</v>
      </c>
    </row>
    <row r="26" spans="1:206" ht="15.6">
      <c r="A26" s="83"/>
      <c r="B26" s="111">
        <f>'1. Plano anual atividades'!C28</f>
        <v>0</v>
      </c>
      <c r="C26" s="5"/>
      <c r="D26" s="113">
        <f>'1. Plano anual atividades'!D28</f>
        <v>0</v>
      </c>
      <c r="E26" s="113">
        <f>'1. Plano anual atividades'!I28</f>
        <v>0</v>
      </c>
      <c r="F26" s="113">
        <f>'1. Plano anual atividades'!J28</f>
        <v>0</v>
      </c>
      <c r="G26" s="113">
        <f>'1. Plano anual atividades'!K28</f>
        <v>0</v>
      </c>
      <c r="H26" s="113">
        <f>'1. Plano anual atividades'!L28</f>
        <v>0</v>
      </c>
      <c r="I26" s="113">
        <f>'1. Plano anual atividades'!M28</f>
        <v>0</v>
      </c>
      <c r="J26" s="113">
        <f>'1. Plano anual atividades'!N28</f>
        <v>0</v>
      </c>
      <c r="K26" s="113">
        <f>'1. Plano anual atividades'!O28</f>
        <v>0</v>
      </c>
      <c r="L26" s="113">
        <f>'1. Plano anual atividades'!P28</f>
        <v>0</v>
      </c>
      <c r="M26" s="113">
        <f>'1. Plano anual atividades'!Q28</f>
        <v>0</v>
      </c>
      <c r="N26" s="113">
        <f>'1. Plano anual atividades'!R28</f>
        <v>0</v>
      </c>
      <c r="O26" s="5"/>
      <c r="P26" s="5"/>
      <c r="Q26" s="113">
        <f t="shared" si="3"/>
        <v>0</v>
      </c>
      <c r="R26" s="5"/>
      <c r="S26" s="5"/>
      <c r="T26" s="113">
        <f t="shared" si="69"/>
        <v>0</v>
      </c>
      <c r="U26" s="113">
        <f t="shared" si="70"/>
        <v>0</v>
      </c>
      <c r="V26" s="5"/>
      <c r="W26" s="5"/>
      <c r="X26" s="113">
        <f t="shared" si="0"/>
        <v>0</v>
      </c>
      <c r="Y26" s="113">
        <f t="shared" si="4"/>
        <v>0</v>
      </c>
      <c r="Z26" s="5"/>
      <c r="AA26" s="5"/>
      <c r="AB26" s="114">
        <f>'1. Plano anual atividades'!E28</f>
        <v>0</v>
      </c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115"/>
      <c r="BB26" s="22"/>
      <c r="BC26" s="5"/>
      <c r="BD26" s="9"/>
      <c r="BE26" s="6"/>
      <c r="BF26" s="9"/>
      <c r="BG26" s="5"/>
      <c r="BH26" s="9"/>
      <c r="BI26" s="5"/>
      <c r="BJ26" s="9"/>
      <c r="BK26" s="5"/>
      <c r="BL26" s="9"/>
      <c r="BM26" s="5"/>
      <c r="BN26" s="9"/>
      <c r="BO26" s="5"/>
      <c r="BP26" s="9"/>
      <c r="BQ26" s="5"/>
      <c r="BR26" s="9"/>
      <c r="BS26" s="6"/>
      <c r="BT26" s="9"/>
      <c r="BU26" s="5"/>
      <c r="BV26" s="9"/>
      <c r="BW26" s="5"/>
      <c r="BX26" s="9"/>
      <c r="BY26" s="5"/>
      <c r="BZ26" s="9"/>
      <c r="CA26" s="5"/>
      <c r="CB26" s="9"/>
      <c r="CC26" s="22"/>
      <c r="CD26" s="105"/>
      <c r="CE26" s="113"/>
      <c r="CF26" s="112"/>
      <c r="CG26" s="113"/>
      <c r="CH26" s="105"/>
      <c r="CI26" s="113"/>
      <c r="CJ26" s="112"/>
      <c r="CK26" s="113"/>
      <c r="CL26" s="112"/>
      <c r="CM26" s="113"/>
      <c r="CN26" s="112"/>
      <c r="CO26" s="113"/>
      <c r="CP26" s="112"/>
      <c r="CQ26" s="113"/>
      <c r="CR26" s="112"/>
      <c r="CS26" s="113"/>
      <c r="CT26" s="112"/>
      <c r="CU26" s="113"/>
      <c r="CV26" s="112"/>
      <c r="CW26" s="113"/>
      <c r="CX26" s="112"/>
      <c r="CY26" s="113"/>
      <c r="CZ26" s="112"/>
      <c r="DA26" s="113"/>
      <c r="DB26" s="112"/>
      <c r="DC26" s="113"/>
      <c r="DD26" s="112"/>
      <c r="DE26" s="113"/>
      <c r="DF26" s="105"/>
      <c r="DG26" s="113"/>
      <c r="DH26" s="112"/>
      <c r="DI26" s="113"/>
      <c r="DJ26" s="112"/>
      <c r="DK26" s="113"/>
      <c r="DL26" s="112"/>
      <c r="DM26" s="113"/>
      <c r="DN26" s="112"/>
      <c r="DO26" s="113"/>
      <c r="DP26" s="112"/>
      <c r="DQ26" s="113"/>
      <c r="DR26" s="112"/>
      <c r="DS26" s="113"/>
      <c r="DT26" s="112"/>
      <c r="DU26" s="113"/>
      <c r="DV26" s="112"/>
      <c r="DW26" s="113"/>
      <c r="DX26" s="112"/>
      <c r="DY26" s="113"/>
      <c r="DZ26" s="112"/>
      <c r="EA26" s="113"/>
      <c r="EB26" s="112"/>
      <c r="EC26" s="116"/>
      <c r="ED26" s="105"/>
      <c r="EE26" s="113"/>
      <c r="EF26" s="112"/>
      <c r="EG26" s="113"/>
      <c r="EH26" s="112"/>
      <c r="EI26" s="113"/>
      <c r="EJ26" s="112"/>
      <c r="EK26" s="113"/>
      <c r="EL26" s="112"/>
      <c r="EM26" s="113"/>
      <c r="EN26" s="5"/>
      <c r="EO26" s="105">
        <f t="shared" si="5"/>
        <v>0</v>
      </c>
      <c r="EP26" s="113" t="b">
        <f t="shared" si="6"/>
        <v>0</v>
      </c>
      <c r="EQ26" s="105">
        <f t="shared" si="7"/>
        <v>0</v>
      </c>
      <c r="ER26" s="113" t="b">
        <f t="shared" si="8"/>
        <v>0</v>
      </c>
      <c r="ES26" s="105">
        <f t="shared" si="9"/>
        <v>0</v>
      </c>
      <c r="ET26" s="113" t="b">
        <f t="shared" si="10"/>
        <v>0</v>
      </c>
      <c r="EU26" s="105">
        <f t="shared" si="11"/>
        <v>0</v>
      </c>
      <c r="EV26" s="113" t="b">
        <f t="shared" si="12"/>
        <v>0</v>
      </c>
      <c r="EW26" s="105">
        <f t="shared" si="13"/>
        <v>0</v>
      </c>
      <c r="EX26" s="113" t="b">
        <f t="shared" si="14"/>
        <v>0</v>
      </c>
      <c r="EY26" s="105">
        <f t="shared" si="15"/>
        <v>0</v>
      </c>
      <c r="EZ26" s="113" t="b">
        <f t="shared" si="16"/>
        <v>0</v>
      </c>
      <c r="FA26" s="105">
        <f t="shared" si="17"/>
        <v>0</v>
      </c>
      <c r="FB26" s="113" t="b">
        <f t="shared" si="18"/>
        <v>0</v>
      </c>
      <c r="FC26" s="105">
        <f t="shared" si="19"/>
        <v>0</v>
      </c>
      <c r="FD26" s="113" t="b">
        <f t="shared" si="20"/>
        <v>0</v>
      </c>
      <c r="FE26" s="105">
        <f t="shared" si="21"/>
        <v>0</v>
      </c>
      <c r="FF26" s="113" t="b">
        <f t="shared" si="22"/>
        <v>0</v>
      </c>
      <c r="FG26" s="105">
        <f t="shared" si="23"/>
        <v>0</v>
      </c>
      <c r="FH26" s="113" t="b">
        <f t="shared" si="24"/>
        <v>0</v>
      </c>
      <c r="FI26" s="105">
        <f t="shared" si="25"/>
        <v>0</v>
      </c>
      <c r="FJ26" s="113" t="b">
        <f t="shared" si="26"/>
        <v>0</v>
      </c>
      <c r="FK26" s="105">
        <f t="shared" si="27"/>
        <v>0</v>
      </c>
      <c r="FL26" s="113" t="b">
        <f t="shared" si="28"/>
        <v>0</v>
      </c>
      <c r="FM26" s="105">
        <f t="shared" si="29"/>
        <v>0</v>
      </c>
      <c r="FN26" s="113" t="b">
        <f t="shared" si="30"/>
        <v>0</v>
      </c>
      <c r="FO26" s="105">
        <f t="shared" si="31"/>
        <v>0</v>
      </c>
      <c r="FP26" s="113" t="b">
        <f t="shared" si="32"/>
        <v>0</v>
      </c>
      <c r="FQ26" s="105">
        <f t="shared" si="33"/>
        <v>0</v>
      </c>
      <c r="FR26" s="113" t="b">
        <f t="shared" si="34"/>
        <v>0</v>
      </c>
      <c r="FS26" s="105">
        <f t="shared" si="35"/>
        <v>0</v>
      </c>
      <c r="FT26" s="113" t="b">
        <f t="shared" si="36"/>
        <v>0</v>
      </c>
      <c r="FU26" s="105">
        <f t="shared" si="37"/>
        <v>0</v>
      </c>
      <c r="FV26" s="113" t="b">
        <f t="shared" si="38"/>
        <v>0</v>
      </c>
      <c r="FW26" s="105">
        <f t="shared" si="39"/>
        <v>0</v>
      </c>
      <c r="FX26" s="113" t="b">
        <f t="shared" si="40"/>
        <v>0</v>
      </c>
      <c r="FY26" s="105">
        <f t="shared" si="41"/>
        <v>0</v>
      </c>
      <c r="FZ26" s="113" t="b">
        <f t="shared" si="42"/>
        <v>0</v>
      </c>
      <c r="GA26" s="105">
        <f t="shared" si="43"/>
        <v>0</v>
      </c>
      <c r="GB26" s="113" t="b">
        <f t="shared" si="44"/>
        <v>0</v>
      </c>
      <c r="GC26" s="112">
        <f t="shared" si="68"/>
        <v>0</v>
      </c>
      <c r="GD26" s="113" t="b">
        <f t="shared" si="45"/>
        <v>0</v>
      </c>
      <c r="GE26" s="105">
        <f t="shared" si="46"/>
        <v>0</v>
      </c>
      <c r="GF26" s="113" t="b">
        <f t="shared" si="47"/>
        <v>0</v>
      </c>
      <c r="GG26" s="105">
        <f t="shared" si="48"/>
        <v>0</v>
      </c>
      <c r="GH26" s="113" t="b">
        <f t="shared" si="49"/>
        <v>0</v>
      </c>
      <c r="GI26" s="105">
        <f t="shared" si="50"/>
        <v>0</v>
      </c>
      <c r="GJ26" s="113" t="b">
        <f t="shared" si="51"/>
        <v>0</v>
      </c>
      <c r="GK26" s="105">
        <f t="shared" si="52"/>
        <v>0</v>
      </c>
      <c r="GL26" s="113" t="b">
        <f t="shared" si="53"/>
        <v>0</v>
      </c>
      <c r="GM26" s="105">
        <f t="shared" si="54"/>
        <v>0</v>
      </c>
      <c r="GN26" s="116" t="b">
        <f t="shared" si="55"/>
        <v>0</v>
      </c>
      <c r="GO26" s="105">
        <f t="shared" si="56"/>
        <v>0</v>
      </c>
      <c r="GP26" s="113" t="b">
        <f t="shared" si="57"/>
        <v>0</v>
      </c>
      <c r="GQ26" s="105">
        <f t="shared" si="58"/>
        <v>0</v>
      </c>
      <c r="GR26" s="113" t="b">
        <f t="shared" si="59"/>
        <v>0</v>
      </c>
      <c r="GS26" s="105">
        <f t="shared" si="60"/>
        <v>0</v>
      </c>
      <c r="GT26" s="113" t="b">
        <f t="shared" si="61"/>
        <v>0</v>
      </c>
      <c r="GU26" s="112">
        <f t="shared" si="67"/>
        <v>0</v>
      </c>
      <c r="GV26" s="113" t="b">
        <f t="shared" si="62"/>
        <v>0</v>
      </c>
      <c r="GW26" s="105">
        <f t="shared" si="63"/>
        <v>0</v>
      </c>
      <c r="GX26" s="113" t="b">
        <f t="shared" si="64"/>
        <v>0</v>
      </c>
    </row>
    <row r="27" spans="1:206" ht="15.6">
      <c r="A27" s="83"/>
      <c r="B27" s="111">
        <f>'1. Plano anual atividades'!C29</f>
        <v>0</v>
      </c>
      <c r="C27" s="5"/>
      <c r="D27" s="113">
        <f>'1. Plano anual atividades'!D29</f>
        <v>0</v>
      </c>
      <c r="E27" s="113">
        <f>'1. Plano anual atividades'!I29</f>
        <v>0</v>
      </c>
      <c r="F27" s="113">
        <f>'1. Plano anual atividades'!J29</f>
        <v>0</v>
      </c>
      <c r="G27" s="113">
        <f>'1. Plano anual atividades'!K29</f>
        <v>0</v>
      </c>
      <c r="H27" s="113">
        <f>'1. Plano anual atividades'!L29</f>
        <v>0</v>
      </c>
      <c r="I27" s="113">
        <f>'1. Plano anual atividades'!M29</f>
        <v>0</v>
      </c>
      <c r="J27" s="113">
        <f>'1. Plano anual atividades'!N29</f>
        <v>0</v>
      </c>
      <c r="K27" s="113">
        <f>'1. Plano anual atividades'!O29</f>
        <v>0</v>
      </c>
      <c r="L27" s="113">
        <f>'1. Plano anual atividades'!P29</f>
        <v>0</v>
      </c>
      <c r="M27" s="113">
        <f>'1. Plano anual atividades'!Q29</f>
        <v>0</v>
      </c>
      <c r="N27" s="113">
        <f>'1. Plano anual atividades'!R29</f>
        <v>0</v>
      </c>
      <c r="O27" s="5"/>
      <c r="P27" s="5"/>
      <c r="Q27" s="113">
        <f t="shared" si="3"/>
        <v>0</v>
      </c>
      <c r="R27" s="5"/>
      <c r="S27" s="5"/>
      <c r="T27" s="113">
        <f t="shared" si="69"/>
        <v>0</v>
      </c>
      <c r="U27" s="113">
        <f t="shared" si="70"/>
        <v>0</v>
      </c>
      <c r="V27" s="5"/>
      <c r="W27" s="5"/>
      <c r="X27" s="113">
        <f t="shared" si="0"/>
        <v>0</v>
      </c>
      <c r="Y27" s="113">
        <f t="shared" si="4"/>
        <v>0</v>
      </c>
      <c r="Z27" s="5"/>
      <c r="AA27" s="5"/>
      <c r="AB27" s="114">
        <f>'1. Plano anual atividades'!E29</f>
        <v>0</v>
      </c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115"/>
      <c r="BB27" s="22"/>
      <c r="BC27" s="5"/>
      <c r="BD27" s="9"/>
      <c r="BE27" s="6"/>
      <c r="BF27" s="9"/>
      <c r="BG27" s="5"/>
      <c r="BH27" s="9"/>
      <c r="BI27" s="5"/>
      <c r="BJ27" s="9"/>
      <c r="BK27" s="5"/>
      <c r="BL27" s="9"/>
      <c r="BM27" s="5"/>
      <c r="BN27" s="9"/>
      <c r="BO27" s="5"/>
      <c r="BP27" s="9"/>
      <c r="BQ27" s="5"/>
      <c r="BR27" s="9"/>
      <c r="BS27" s="6"/>
      <c r="BT27" s="9"/>
      <c r="BU27" s="5"/>
      <c r="BV27" s="9"/>
      <c r="BW27" s="5"/>
      <c r="BX27" s="9"/>
      <c r="BY27" s="5"/>
      <c r="BZ27" s="9"/>
      <c r="CA27" s="5"/>
      <c r="CB27" s="9"/>
      <c r="CC27" s="22"/>
      <c r="CD27" s="105"/>
      <c r="CE27" s="113"/>
      <c r="CF27" s="112"/>
      <c r="CG27" s="113"/>
      <c r="CH27" s="105"/>
      <c r="CI27" s="113"/>
      <c r="CJ27" s="112"/>
      <c r="CK27" s="113"/>
      <c r="CL27" s="112"/>
      <c r="CM27" s="113"/>
      <c r="CN27" s="112"/>
      <c r="CO27" s="113"/>
      <c r="CP27" s="112"/>
      <c r="CQ27" s="113"/>
      <c r="CR27" s="112"/>
      <c r="CS27" s="113"/>
      <c r="CT27" s="112"/>
      <c r="CU27" s="113"/>
      <c r="CV27" s="112"/>
      <c r="CW27" s="113"/>
      <c r="CX27" s="112"/>
      <c r="CY27" s="113"/>
      <c r="CZ27" s="112"/>
      <c r="DA27" s="113"/>
      <c r="DB27" s="112"/>
      <c r="DC27" s="113"/>
      <c r="DD27" s="112"/>
      <c r="DE27" s="113"/>
      <c r="DF27" s="105"/>
      <c r="DG27" s="113"/>
      <c r="DH27" s="112"/>
      <c r="DI27" s="113"/>
      <c r="DJ27" s="112"/>
      <c r="DK27" s="113"/>
      <c r="DL27" s="112"/>
      <c r="DM27" s="113"/>
      <c r="DN27" s="112"/>
      <c r="DO27" s="113"/>
      <c r="DP27" s="112"/>
      <c r="DQ27" s="113"/>
      <c r="DR27" s="112"/>
      <c r="DS27" s="113"/>
      <c r="DT27" s="112"/>
      <c r="DU27" s="113"/>
      <c r="DV27" s="112"/>
      <c r="DW27" s="113"/>
      <c r="DX27" s="112"/>
      <c r="DY27" s="113"/>
      <c r="DZ27" s="112"/>
      <c r="EA27" s="113"/>
      <c r="EB27" s="112"/>
      <c r="EC27" s="116"/>
      <c r="ED27" s="105"/>
      <c r="EE27" s="113"/>
      <c r="EF27" s="112"/>
      <c r="EG27" s="113"/>
      <c r="EH27" s="112"/>
      <c r="EI27" s="113"/>
      <c r="EJ27" s="112"/>
      <c r="EK27" s="113"/>
      <c r="EL27" s="112"/>
      <c r="EM27" s="113"/>
      <c r="EN27" s="5"/>
      <c r="EO27" s="105">
        <f t="shared" si="5"/>
        <v>0</v>
      </c>
      <c r="EP27" s="113" t="b">
        <f t="shared" si="6"/>
        <v>0</v>
      </c>
      <c r="EQ27" s="105">
        <f t="shared" si="7"/>
        <v>0</v>
      </c>
      <c r="ER27" s="113" t="b">
        <f t="shared" si="8"/>
        <v>0</v>
      </c>
      <c r="ES27" s="105">
        <f t="shared" si="9"/>
        <v>0</v>
      </c>
      <c r="ET27" s="113" t="b">
        <f t="shared" si="10"/>
        <v>0</v>
      </c>
      <c r="EU27" s="105">
        <f t="shared" si="11"/>
        <v>0</v>
      </c>
      <c r="EV27" s="113" t="b">
        <f t="shared" si="12"/>
        <v>0</v>
      </c>
      <c r="EW27" s="105">
        <f t="shared" si="13"/>
        <v>0</v>
      </c>
      <c r="EX27" s="113" t="b">
        <f t="shared" si="14"/>
        <v>0</v>
      </c>
      <c r="EY27" s="105">
        <f t="shared" si="15"/>
        <v>0</v>
      </c>
      <c r="EZ27" s="113" t="b">
        <f t="shared" si="16"/>
        <v>0</v>
      </c>
      <c r="FA27" s="105">
        <f t="shared" si="17"/>
        <v>0</v>
      </c>
      <c r="FB27" s="113" t="b">
        <f t="shared" si="18"/>
        <v>0</v>
      </c>
      <c r="FC27" s="105">
        <f t="shared" si="19"/>
        <v>0</v>
      </c>
      <c r="FD27" s="113" t="b">
        <f t="shared" si="20"/>
        <v>0</v>
      </c>
      <c r="FE27" s="105">
        <f t="shared" si="21"/>
        <v>0</v>
      </c>
      <c r="FF27" s="113" t="b">
        <f t="shared" si="22"/>
        <v>0</v>
      </c>
      <c r="FG27" s="105">
        <f t="shared" si="23"/>
        <v>0</v>
      </c>
      <c r="FH27" s="113" t="b">
        <f t="shared" si="24"/>
        <v>0</v>
      </c>
      <c r="FI27" s="105">
        <f t="shared" si="25"/>
        <v>0</v>
      </c>
      <c r="FJ27" s="113" t="b">
        <f t="shared" si="26"/>
        <v>0</v>
      </c>
      <c r="FK27" s="105">
        <f t="shared" si="27"/>
        <v>0</v>
      </c>
      <c r="FL27" s="113" t="b">
        <f t="shared" si="28"/>
        <v>0</v>
      </c>
      <c r="FM27" s="105">
        <f t="shared" si="29"/>
        <v>0</v>
      </c>
      <c r="FN27" s="113" t="b">
        <f t="shared" si="30"/>
        <v>0</v>
      </c>
      <c r="FO27" s="105">
        <f t="shared" si="31"/>
        <v>0</v>
      </c>
      <c r="FP27" s="113" t="b">
        <f t="shared" si="32"/>
        <v>0</v>
      </c>
      <c r="FQ27" s="105">
        <f t="shared" si="33"/>
        <v>0</v>
      </c>
      <c r="FR27" s="113" t="b">
        <f t="shared" si="34"/>
        <v>0</v>
      </c>
      <c r="FS27" s="105">
        <f t="shared" si="35"/>
        <v>0</v>
      </c>
      <c r="FT27" s="113" t="b">
        <f t="shared" si="36"/>
        <v>0</v>
      </c>
      <c r="FU27" s="105">
        <f t="shared" si="37"/>
        <v>0</v>
      </c>
      <c r="FV27" s="113" t="b">
        <f t="shared" si="38"/>
        <v>0</v>
      </c>
      <c r="FW27" s="105">
        <f t="shared" si="39"/>
        <v>0</v>
      </c>
      <c r="FX27" s="113" t="b">
        <f t="shared" si="40"/>
        <v>0</v>
      </c>
      <c r="FY27" s="105">
        <f t="shared" si="41"/>
        <v>0</v>
      </c>
      <c r="FZ27" s="113" t="b">
        <f t="shared" si="42"/>
        <v>0</v>
      </c>
      <c r="GA27" s="105">
        <f t="shared" si="43"/>
        <v>0</v>
      </c>
      <c r="GB27" s="113" t="b">
        <f t="shared" si="44"/>
        <v>0</v>
      </c>
      <c r="GC27" s="112">
        <f t="shared" si="68"/>
        <v>0</v>
      </c>
      <c r="GD27" s="113" t="b">
        <f t="shared" si="45"/>
        <v>0</v>
      </c>
      <c r="GE27" s="105">
        <f t="shared" si="46"/>
        <v>0</v>
      </c>
      <c r="GF27" s="113" t="b">
        <f t="shared" si="47"/>
        <v>0</v>
      </c>
      <c r="GG27" s="105">
        <f t="shared" si="48"/>
        <v>0</v>
      </c>
      <c r="GH27" s="113" t="b">
        <f t="shared" si="49"/>
        <v>0</v>
      </c>
      <c r="GI27" s="105">
        <f t="shared" si="50"/>
        <v>0</v>
      </c>
      <c r="GJ27" s="113" t="b">
        <f t="shared" si="51"/>
        <v>0</v>
      </c>
      <c r="GK27" s="105">
        <f t="shared" si="52"/>
        <v>0</v>
      </c>
      <c r="GL27" s="113" t="b">
        <f t="shared" si="53"/>
        <v>0</v>
      </c>
      <c r="GM27" s="105">
        <f t="shared" si="54"/>
        <v>0</v>
      </c>
      <c r="GN27" s="116" t="b">
        <f t="shared" si="55"/>
        <v>0</v>
      </c>
      <c r="GO27" s="105">
        <f t="shared" si="56"/>
        <v>0</v>
      </c>
      <c r="GP27" s="113" t="b">
        <f t="shared" si="57"/>
        <v>0</v>
      </c>
      <c r="GQ27" s="105">
        <f t="shared" si="58"/>
        <v>0</v>
      </c>
      <c r="GR27" s="113" t="b">
        <f t="shared" si="59"/>
        <v>0</v>
      </c>
      <c r="GS27" s="105">
        <f t="shared" si="60"/>
        <v>0</v>
      </c>
      <c r="GT27" s="113" t="b">
        <f t="shared" si="61"/>
        <v>0</v>
      </c>
      <c r="GU27" s="112">
        <f t="shared" si="67"/>
        <v>0</v>
      </c>
      <c r="GV27" s="113" t="b">
        <f t="shared" si="62"/>
        <v>0</v>
      </c>
      <c r="GW27" s="105">
        <f t="shared" si="63"/>
        <v>0</v>
      </c>
      <c r="GX27" s="113" t="b">
        <f t="shared" si="64"/>
        <v>0</v>
      </c>
    </row>
    <row r="28" spans="1:206" ht="16.2" thickBot="1">
      <c r="A28" s="83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21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/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2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120"/>
      <c r="GJ28" s="120"/>
      <c r="GK28" s="120"/>
      <c r="GL28" s="120"/>
      <c r="GM28" s="120"/>
      <c r="GN28" s="122"/>
      <c r="GO28" s="120"/>
      <c r="GP28" s="120"/>
      <c r="GQ28" s="120"/>
      <c r="GR28" s="120"/>
      <c r="GS28" s="120"/>
      <c r="GT28" s="120"/>
      <c r="GU28" s="120"/>
      <c r="GV28" s="120"/>
      <c r="GW28" s="120"/>
      <c r="GX28" s="120"/>
    </row>
    <row r="29" spans="1:206" s="98" customFormat="1" ht="19.5" customHeight="1">
      <c r="A29" s="42"/>
      <c r="B29" s="42">
        <f>'1. Plano anual atividades'!C31</f>
        <v>0</v>
      </c>
      <c r="C29" s="42">
        <f>COUNTA(C8:C27)</f>
        <v>0</v>
      </c>
      <c r="D29" s="123">
        <f t="shared" ref="D29:K29" si="71">COUNTIF(D8:D27, "■")</f>
        <v>0</v>
      </c>
      <c r="E29" s="123">
        <f t="shared" si="71"/>
        <v>0</v>
      </c>
      <c r="F29" s="123">
        <f t="shared" si="71"/>
        <v>0</v>
      </c>
      <c r="G29" s="123">
        <f t="shared" si="71"/>
        <v>0</v>
      </c>
      <c r="H29" s="123">
        <f t="shared" si="71"/>
        <v>0</v>
      </c>
      <c r="I29" s="123">
        <f t="shared" si="71"/>
        <v>0</v>
      </c>
      <c r="J29" s="123">
        <f t="shared" si="71"/>
        <v>0</v>
      </c>
      <c r="K29" s="123">
        <f t="shared" si="71"/>
        <v>0</v>
      </c>
      <c r="L29" s="123">
        <f t="shared" ref="L29:N29" si="72">COUNTIF(L8:L27, "■")</f>
        <v>0</v>
      </c>
      <c r="M29" s="123">
        <f t="shared" si="72"/>
        <v>0</v>
      </c>
      <c r="N29" s="123">
        <f t="shared" si="72"/>
        <v>0</v>
      </c>
      <c r="O29" s="42">
        <f t="shared" ref="O29:AA29" si="73">SUM(O8:O27)</f>
        <v>0</v>
      </c>
      <c r="P29" s="42">
        <f t="shared" ref="P29:Q29" si="74">SUM(P8:P27)</f>
        <v>0</v>
      </c>
      <c r="Q29" s="42">
        <f t="shared" si="74"/>
        <v>0</v>
      </c>
      <c r="R29" s="42">
        <f t="shared" si="73"/>
        <v>0</v>
      </c>
      <c r="S29" s="42">
        <f t="shared" si="73"/>
        <v>0</v>
      </c>
      <c r="T29" s="42">
        <f t="shared" si="73"/>
        <v>0</v>
      </c>
      <c r="U29" s="42">
        <f t="shared" ref="U29" si="75">SUM(U8:U27)</f>
        <v>0</v>
      </c>
      <c r="V29" s="42">
        <f t="shared" si="73"/>
        <v>0</v>
      </c>
      <c r="W29" s="42">
        <f t="shared" si="73"/>
        <v>0</v>
      </c>
      <c r="X29" s="42">
        <f t="shared" ref="X29:Y29" si="76">SUM(X8:X27)</f>
        <v>0</v>
      </c>
      <c r="Y29" s="42">
        <f t="shared" si="76"/>
        <v>0</v>
      </c>
      <c r="Z29" s="42">
        <f t="shared" si="73"/>
        <v>0</v>
      </c>
      <c r="AA29" s="42">
        <f t="shared" si="73"/>
        <v>0</v>
      </c>
      <c r="AB29" s="42">
        <f t="shared" ref="AB29:AK29" si="77">COUNTIF(AB8:AB27, "■")</f>
        <v>0</v>
      </c>
      <c r="AC29" s="42">
        <f t="shared" si="77"/>
        <v>0</v>
      </c>
      <c r="AD29" s="42">
        <f t="shared" si="77"/>
        <v>0</v>
      </c>
      <c r="AE29" s="42">
        <f t="shared" si="77"/>
        <v>0</v>
      </c>
      <c r="AF29" s="42">
        <f t="shared" si="77"/>
        <v>0</v>
      </c>
      <c r="AG29" s="42">
        <f t="shared" si="77"/>
        <v>0</v>
      </c>
      <c r="AH29" s="42">
        <f t="shared" si="77"/>
        <v>0</v>
      </c>
      <c r="AI29" s="42">
        <f t="shared" si="77"/>
        <v>0</v>
      </c>
      <c r="AJ29" s="42">
        <f t="shared" si="77"/>
        <v>0</v>
      </c>
      <c r="AK29" s="42">
        <f t="shared" si="77"/>
        <v>0</v>
      </c>
      <c r="AL29" s="42">
        <f t="shared" ref="AL29" si="78">COUNTIF(AL8:AL27, "■")</f>
        <v>0</v>
      </c>
      <c r="AM29" s="42">
        <f t="shared" ref="AM29:AV29" si="79">SUM(AM8:AM27)</f>
        <v>0</v>
      </c>
      <c r="AN29" s="42">
        <f t="shared" si="79"/>
        <v>0</v>
      </c>
      <c r="AO29" s="42">
        <f t="shared" si="79"/>
        <v>0</v>
      </c>
      <c r="AP29" s="42">
        <f t="shared" si="79"/>
        <v>0</v>
      </c>
      <c r="AQ29" s="42">
        <f t="shared" si="79"/>
        <v>0</v>
      </c>
      <c r="AR29" s="42">
        <f t="shared" si="79"/>
        <v>0</v>
      </c>
      <c r="AS29" s="42">
        <f t="shared" si="79"/>
        <v>0</v>
      </c>
      <c r="AT29" s="42">
        <f t="shared" si="79"/>
        <v>0</v>
      </c>
      <c r="AU29" s="42">
        <f t="shared" si="79"/>
        <v>0</v>
      </c>
      <c r="AV29" s="42">
        <f t="shared" si="79"/>
        <v>0</v>
      </c>
      <c r="AW29" s="42"/>
      <c r="AX29" s="42"/>
      <c r="AY29" s="42"/>
      <c r="AZ29" s="42"/>
      <c r="BA29" s="42"/>
      <c r="BB29" s="42"/>
      <c r="BC29" s="42"/>
      <c r="BD29" s="42">
        <f>SUM(BD8:BD27)</f>
        <v>0</v>
      </c>
      <c r="BE29" s="42"/>
      <c r="BF29" s="42">
        <f>SUM(BF8:BF27)</f>
        <v>0</v>
      </c>
      <c r="BG29" s="42"/>
      <c r="BH29" s="42">
        <f>SUM(BH8:BH27)</f>
        <v>0</v>
      </c>
      <c r="BI29" s="42"/>
      <c r="BJ29" s="42">
        <f>SUM(BJ8:BJ27)</f>
        <v>0</v>
      </c>
      <c r="BK29" s="42"/>
      <c r="BL29" s="42">
        <f>SUM(BL8:BL27)</f>
        <v>0</v>
      </c>
      <c r="BM29" s="42"/>
      <c r="BN29" s="42">
        <f>SUM(BN8:BN27)</f>
        <v>0</v>
      </c>
      <c r="BO29" s="42"/>
      <c r="BP29" s="42">
        <f>SUM(BP8:BP27)</f>
        <v>0</v>
      </c>
      <c r="BQ29" s="42"/>
      <c r="BR29" s="42">
        <f>SUM(BR8:BR27)</f>
        <v>0</v>
      </c>
      <c r="BS29" s="42"/>
      <c r="BT29" s="42">
        <f>SUM(BT8:BT27)</f>
        <v>0</v>
      </c>
      <c r="BU29" s="42"/>
      <c r="BV29" s="42">
        <f>SUM(BV8:BV27)</f>
        <v>0</v>
      </c>
      <c r="BW29" s="42"/>
      <c r="BX29" s="42">
        <f>SUM(BX8:BX27)</f>
        <v>0</v>
      </c>
      <c r="BY29" s="42"/>
      <c r="BZ29" s="42">
        <f>SUM(BZ8:BZ27)</f>
        <v>0</v>
      </c>
      <c r="CA29" s="42"/>
      <c r="CB29" s="42">
        <f>SUM(CB8:CB27)</f>
        <v>0</v>
      </c>
      <c r="CC29" s="124"/>
      <c r="CD29" s="42"/>
      <c r="CE29" s="42">
        <f>SUM(CE8:CE27)</f>
        <v>0</v>
      </c>
      <c r="CF29" s="42"/>
      <c r="CG29" s="42">
        <f>SUM(CG8:CG27)</f>
        <v>0</v>
      </c>
      <c r="CH29" s="42"/>
      <c r="CI29" s="42">
        <f>SUM(CI8:CI27)</f>
        <v>0</v>
      </c>
      <c r="CJ29" s="42"/>
      <c r="CK29" s="42">
        <f>SUM(CK8:CK27)</f>
        <v>0</v>
      </c>
      <c r="CL29" s="42"/>
      <c r="CM29" s="42">
        <f>SUM(CM8:CM27)</f>
        <v>0</v>
      </c>
      <c r="CN29" s="42"/>
      <c r="CO29" s="42">
        <f>SUM(CO8:CO27)</f>
        <v>0</v>
      </c>
      <c r="CP29" s="42"/>
      <c r="CQ29" s="42">
        <f>SUM(CQ8:CQ27)</f>
        <v>0</v>
      </c>
      <c r="CR29" s="42"/>
      <c r="CS29" s="42">
        <f>SUM(CS8:CS27)</f>
        <v>0</v>
      </c>
      <c r="CT29" s="42"/>
      <c r="CU29" s="42">
        <f>SUM(CU8:CU27)</f>
        <v>0</v>
      </c>
      <c r="CV29" s="42"/>
      <c r="CW29" s="42">
        <f>SUM(CW8:CW27)</f>
        <v>0</v>
      </c>
      <c r="CX29" s="42"/>
      <c r="CY29" s="42">
        <f>SUM(CY8:CY27)</f>
        <v>0</v>
      </c>
      <c r="CZ29" s="42"/>
      <c r="DA29" s="42">
        <f>SUM(DA8:DA27)</f>
        <v>0</v>
      </c>
      <c r="DB29" s="42"/>
      <c r="DC29" s="42">
        <f>SUM(DC8:DC27)</f>
        <v>0</v>
      </c>
      <c r="DD29" s="42"/>
      <c r="DE29" s="42">
        <f>SUM(DE8:DE27)</f>
        <v>0</v>
      </c>
      <c r="DF29" s="42"/>
      <c r="DG29" s="42">
        <f>SUM(DG8:DG27)</f>
        <v>0</v>
      </c>
      <c r="DH29" s="42"/>
      <c r="DI29" s="42">
        <f>SUM(DI8:DI27)</f>
        <v>0</v>
      </c>
      <c r="DJ29" s="42"/>
      <c r="DK29" s="42">
        <f>SUM(DK8:DK27)</f>
        <v>0</v>
      </c>
      <c r="DL29" s="42"/>
      <c r="DM29" s="42">
        <f>SUM(DM8:DM27)</f>
        <v>0</v>
      </c>
      <c r="DN29" s="42"/>
      <c r="DO29" s="42">
        <f>SUM(DO8:DO27)</f>
        <v>0</v>
      </c>
      <c r="DP29" s="42"/>
      <c r="DQ29" s="42">
        <f>SUM(DQ8:DQ27)</f>
        <v>0</v>
      </c>
      <c r="DR29" s="42"/>
      <c r="DS29" s="42">
        <f>SUM(DS8:DS27)</f>
        <v>0</v>
      </c>
      <c r="DT29" s="42"/>
      <c r="DU29" s="42">
        <f>SUM(DU8:DU27)</f>
        <v>0</v>
      </c>
      <c r="DV29" s="42"/>
      <c r="DW29" s="42">
        <f>SUM(DW8:DW27)</f>
        <v>0</v>
      </c>
      <c r="DX29" s="42"/>
      <c r="DY29" s="42">
        <f>SUM(DY8:DY27)</f>
        <v>0</v>
      </c>
      <c r="DZ29" s="42"/>
      <c r="EA29" s="42">
        <f>SUM(EA8:EA27)</f>
        <v>0</v>
      </c>
      <c r="EB29" s="42"/>
      <c r="EC29" s="42">
        <f>SUM(EC8:EC27)</f>
        <v>0</v>
      </c>
      <c r="ED29" s="42"/>
      <c r="EE29" s="42">
        <f>SUM(EE8:EE27)</f>
        <v>0</v>
      </c>
      <c r="EF29" s="42"/>
      <c r="EG29" s="42">
        <f>SUM(EG8:EG27)</f>
        <v>0</v>
      </c>
      <c r="EH29" s="42"/>
      <c r="EI29" s="42">
        <f>SUM(EI8:EI27)</f>
        <v>0</v>
      </c>
      <c r="EJ29" s="42"/>
      <c r="EK29" s="42">
        <f>SUM(EK8:EK27)</f>
        <v>0</v>
      </c>
      <c r="EL29" s="42"/>
      <c r="EM29" s="42">
        <f>SUM(EM8:EM27)</f>
        <v>0</v>
      </c>
      <c r="EN29" s="42"/>
      <c r="EO29" s="42"/>
      <c r="EP29" s="42">
        <f>SUM(EP8:EP27)</f>
        <v>0</v>
      </c>
      <c r="EQ29" s="42"/>
      <c r="ER29" s="42">
        <f>SUM(ER8:ER27)</f>
        <v>0</v>
      </c>
      <c r="ES29" s="42"/>
      <c r="ET29" s="42">
        <f>SUM(ET8:ET27)</f>
        <v>0</v>
      </c>
      <c r="EU29" s="42"/>
      <c r="EV29" s="42">
        <f>SUM(EV8:EV27)</f>
        <v>0</v>
      </c>
      <c r="EW29" s="42"/>
      <c r="EX29" s="42">
        <f>SUM(EX8:EX27)</f>
        <v>0</v>
      </c>
      <c r="EY29" s="42"/>
      <c r="EZ29" s="42">
        <f>SUM(EZ8:EZ27)</f>
        <v>0</v>
      </c>
      <c r="FA29" s="42"/>
      <c r="FB29" s="42">
        <f>SUM(FB8:FB27)</f>
        <v>0</v>
      </c>
      <c r="FC29" s="42"/>
      <c r="FD29" s="42">
        <f>SUM(FD8:FD27)</f>
        <v>0</v>
      </c>
      <c r="FE29" s="42"/>
      <c r="FF29" s="42">
        <f>SUM(FF8:FF27)</f>
        <v>0</v>
      </c>
      <c r="FG29" s="42"/>
      <c r="FH29" s="42">
        <f>SUM(FH8:FH27)</f>
        <v>0</v>
      </c>
      <c r="FI29" s="42"/>
      <c r="FJ29" s="42">
        <f>SUM(FJ8:FJ27)</f>
        <v>0</v>
      </c>
      <c r="FK29" s="42"/>
      <c r="FL29" s="42">
        <f>SUM(FL8:FL27)</f>
        <v>0</v>
      </c>
      <c r="FM29" s="42"/>
      <c r="FN29" s="42">
        <f>SUM(FN8:FN27)</f>
        <v>0</v>
      </c>
      <c r="FO29" s="42"/>
      <c r="FP29" s="42">
        <f>SUM(FP8:FP27)</f>
        <v>0</v>
      </c>
      <c r="FQ29" s="42"/>
      <c r="FR29" s="42">
        <f>SUM(FR8:FR27)</f>
        <v>0</v>
      </c>
      <c r="FS29" s="42"/>
      <c r="FT29" s="42">
        <f>SUM(FT8:FT27)</f>
        <v>0</v>
      </c>
      <c r="FU29" s="42"/>
      <c r="FV29" s="42">
        <f>SUM(FV8:FV27)</f>
        <v>0</v>
      </c>
      <c r="FW29" s="42"/>
      <c r="FX29" s="42">
        <f>SUM(FX8:FX27)</f>
        <v>0</v>
      </c>
      <c r="FY29" s="42"/>
      <c r="FZ29" s="42">
        <f>SUM(FZ8:FZ27)</f>
        <v>0</v>
      </c>
      <c r="GA29" s="42"/>
      <c r="GB29" s="42">
        <f>SUM(GB8:GB27)</f>
        <v>0</v>
      </c>
      <c r="GC29" s="42"/>
      <c r="GD29" s="42">
        <f>SUM(GD8:GD27)</f>
        <v>0</v>
      </c>
      <c r="GE29" s="42"/>
      <c r="GF29" s="42">
        <f>SUM(GF8:GF27)</f>
        <v>0</v>
      </c>
      <c r="GG29" s="42"/>
      <c r="GH29" s="42">
        <f>SUM(GH8:GH27)</f>
        <v>0</v>
      </c>
      <c r="GI29" s="42"/>
      <c r="GJ29" s="42">
        <f>SUM(GJ8:GJ27)</f>
        <v>0</v>
      </c>
      <c r="GK29" s="42"/>
      <c r="GL29" s="42">
        <f>SUM(GL8:GL27)</f>
        <v>0</v>
      </c>
      <c r="GM29" s="42"/>
      <c r="GN29" s="42">
        <f>SUM(GN8:GN27)</f>
        <v>0</v>
      </c>
      <c r="GO29" s="42"/>
      <c r="GP29" s="42">
        <f>SUM(GP8:GP27)</f>
        <v>0</v>
      </c>
      <c r="GQ29" s="42"/>
      <c r="GR29" s="42">
        <f>SUM(GR8:GR27)</f>
        <v>0</v>
      </c>
      <c r="GS29" s="42"/>
      <c r="GT29" s="42">
        <f>SUM(GT8:GT27)</f>
        <v>0</v>
      </c>
      <c r="GU29" s="42"/>
      <c r="GV29" s="42">
        <f>SUM(GV8:GV27)</f>
        <v>0</v>
      </c>
      <c r="GW29" s="42"/>
      <c r="GX29" s="42">
        <f>SUM(GX8:GX27)</f>
        <v>0</v>
      </c>
    </row>
    <row r="30" spans="1:206" ht="19.5" customHeight="1">
      <c r="A30" s="83"/>
      <c r="B30" s="42"/>
      <c r="C30" s="42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4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5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3"/>
      <c r="EK30" s="83"/>
      <c r="EL30" s="83"/>
      <c r="EM30" s="83"/>
      <c r="EN30" s="83"/>
      <c r="EO30" s="83"/>
      <c r="EP30" s="83"/>
      <c r="EQ30" s="83"/>
      <c r="ER30" s="83"/>
      <c r="ES30" s="83"/>
      <c r="ET30" s="83"/>
      <c r="EU30" s="83"/>
      <c r="EV30" s="83"/>
      <c r="EW30" s="83"/>
      <c r="EX30" s="83"/>
      <c r="EY30" s="83"/>
      <c r="EZ30" s="83"/>
      <c r="FA30" s="83"/>
      <c r="FB30" s="83"/>
      <c r="FC30" s="83"/>
      <c r="FD30" s="83"/>
      <c r="FE30" s="83"/>
      <c r="FF30" s="83"/>
      <c r="FG30" s="83"/>
      <c r="FH30" s="83"/>
      <c r="FI30" s="83"/>
      <c r="FJ30" s="83"/>
      <c r="FK30" s="83"/>
      <c r="FL30" s="83"/>
      <c r="FM30" s="83"/>
      <c r="FN30" s="83"/>
      <c r="FO30" s="83"/>
      <c r="FP30" s="83"/>
      <c r="FQ30" s="83"/>
      <c r="FR30" s="83"/>
      <c r="FS30" s="83"/>
      <c r="FT30" s="83"/>
      <c r="FU30" s="83"/>
      <c r="FV30" s="83"/>
      <c r="FW30" s="83"/>
      <c r="FX30" s="83"/>
      <c r="FY30" s="83"/>
      <c r="FZ30" s="83"/>
      <c r="GA30" s="83"/>
      <c r="GB30" s="83"/>
      <c r="GC30" s="83"/>
      <c r="GD30" s="83"/>
      <c r="GE30" s="83"/>
      <c r="GF30" s="83"/>
      <c r="GG30" s="83"/>
      <c r="GH30" s="83"/>
      <c r="GI30" s="83"/>
      <c r="GJ30" s="83"/>
      <c r="GK30" s="83"/>
      <c r="GL30" s="83"/>
      <c r="GM30" s="83"/>
      <c r="GN30" s="83"/>
      <c r="GO30" s="83"/>
      <c r="GP30" s="83"/>
      <c r="GQ30" s="83"/>
      <c r="GR30" s="83"/>
      <c r="GS30" s="83"/>
      <c r="GT30" s="83"/>
      <c r="GU30" s="83"/>
      <c r="GV30" s="83"/>
      <c r="GW30" s="83"/>
      <c r="GX30" s="83"/>
    </row>
    <row r="31" spans="1:206" ht="19.5" customHeight="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4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5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/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83"/>
      <c r="FY31" s="83"/>
      <c r="FZ31" s="83"/>
      <c r="GA31" s="83"/>
      <c r="GB31" s="83"/>
      <c r="GC31" s="83"/>
      <c r="GD31" s="83"/>
      <c r="GE31" s="83"/>
      <c r="GF31" s="83"/>
      <c r="GG31" s="83"/>
      <c r="GH31" s="83"/>
      <c r="GI31" s="83"/>
      <c r="GJ31" s="83"/>
      <c r="GK31" s="83"/>
      <c r="GL31" s="83"/>
      <c r="GM31" s="83"/>
      <c r="GN31" s="83"/>
      <c r="GO31" s="83"/>
      <c r="GP31" s="83"/>
      <c r="GQ31" s="83"/>
      <c r="GR31" s="83"/>
      <c r="GS31" s="83"/>
      <c r="GT31" s="83"/>
      <c r="GU31" s="83"/>
      <c r="GV31" s="83"/>
      <c r="GW31" s="83"/>
      <c r="GX31" s="83"/>
    </row>
    <row r="32" spans="1:206" ht="19.5" customHeight="1">
      <c r="A32" s="83"/>
      <c r="B32" s="339" t="s">
        <v>29</v>
      </c>
      <c r="C32" s="339"/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  <c r="O32" s="340"/>
      <c r="P32" s="340"/>
      <c r="Q32" s="340"/>
      <c r="R32" s="340"/>
      <c r="S32" s="340"/>
      <c r="T32" s="340"/>
      <c r="U32" s="340"/>
      <c r="V32" s="340"/>
      <c r="W32" s="340"/>
      <c r="X32" s="340"/>
      <c r="Y32" s="340"/>
      <c r="Z32" s="340"/>
      <c r="AA32" s="340"/>
      <c r="AB32" s="340"/>
      <c r="AC32" s="340"/>
      <c r="AD32" s="340"/>
      <c r="AE32" s="340"/>
      <c r="AF32" s="340"/>
      <c r="AG32" s="340"/>
      <c r="AH32" s="340"/>
      <c r="AI32" s="340"/>
      <c r="AJ32" s="340"/>
      <c r="AK32" s="340"/>
      <c r="AL32" s="340"/>
      <c r="AM32" s="340"/>
      <c r="AN32" s="340"/>
      <c r="AO32" s="340"/>
      <c r="AP32" s="340"/>
      <c r="AQ32" s="340"/>
      <c r="AR32" s="340"/>
      <c r="AS32" s="340"/>
      <c r="AT32" s="340"/>
      <c r="AU32" s="340"/>
      <c r="AV32" s="340"/>
      <c r="AW32" s="340"/>
      <c r="AX32" s="340"/>
      <c r="AY32" s="340"/>
      <c r="AZ32" s="340"/>
      <c r="BA32" s="340"/>
      <c r="BB32" s="340"/>
      <c r="BC32" s="340"/>
      <c r="BD32" s="340"/>
      <c r="BE32" s="340"/>
      <c r="BF32" s="340"/>
      <c r="BG32" s="340"/>
      <c r="BH32" s="340"/>
      <c r="BI32" s="340"/>
      <c r="BJ32" s="340"/>
      <c r="BK32" s="340"/>
      <c r="BL32" s="340"/>
      <c r="BM32" s="340"/>
      <c r="BN32" s="340"/>
      <c r="BO32" s="340"/>
      <c r="BP32" s="340"/>
      <c r="BQ32" s="340"/>
      <c r="BR32" s="340"/>
      <c r="BS32" s="340"/>
      <c r="BT32" s="340"/>
      <c r="BU32" s="340"/>
      <c r="BV32" s="340"/>
      <c r="BW32" s="340"/>
      <c r="BX32" s="340"/>
      <c r="BY32" s="340"/>
      <c r="BZ32" s="340"/>
      <c r="CA32" s="340"/>
      <c r="CB32" s="340"/>
      <c r="CC32" s="340"/>
      <c r="CD32" s="340"/>
      <c r="CE32" s="340"/>
      <c r="CF32" s="340"/>
      <c r="CG32" s="340"/>
      <c r="CH32" s="340"/>
      <c r="CI32" s="340"/>
      <c r="CJ32" s="340"/>
      <c r="CK32" s="340"/>
      <c r="CL32" s="340"/>
      <c r="CM32" s="340"/>
      <c r="CN32" s="340"/>
      <c r="CO32" s="340"/>
      <c r="CP32" s="340"/>
      <c r="CQ32" s="340"/>
      <c r="CR32" s="340"/>
      <c r="CS32" s="340"/>
      <c r="CT32" s="340"/>
      <c r="CU32" s="340"/>
      <c r="CV32" s="125"/>
      <c r="CW32" s="125"/>
      <c r="CX32" s="125"/>
      <c r="CY32" s="125"/>
      <c r="CZ32" s="125"/>
      <c r="DA32" s="125"/>
      <c r="DB32" s="125"/>
      <c r="DC32" s="125"/>
      <c r="DD32" s="125"/>
      <c r="DE32" s="125"/>
      <c r="DF32" s="125"/>
      <c r="DG32" s="125"/>
      <c r="DH32" s="125"/>
      <c r="DI32" s="125"/>
      <c r="DJ32" s="125"/>
      <c r="DK32" s="125"/>
      <c r="DL32" s="125"/>
      <c r="DM32" s="125"/>
      <c r="DN32" s="125"/>
      <c r="DO32" s="125"/>
      <c r="DP32" s="125"/>
      <c r="DQ32" s="125"/>
      <c r="DR32" s="125"/>
      <c r="DS32" s="125"/>
      <c r="DT32" s="125"/>
      <c r="DU32" s="125"/>
      <c r="DV32" s="125"/>
      <c r="DW32" s="125"/>
      <c r="DX32" s="125"/>
      <c r="DY32" s="125"/>
      <c r="DZ32" s="125"/>
      <c r="EA32" s="125"/>
      <c r="EB32" s="125"/>
      <c r="EC32" s="125"/>
      <c r="ED32" s="125"/>
      <c r="EE32" s="125"/>
      <c r="EF32" s="125"/>
      <c r="EG32" s="125"/>
      <c r="EH32" s="125"/>
      <c r="EI32" s="125"/>
      <c r="EJ32" s="125"/>
      <c r="EK32" s="125"/>
      <c r="EL32" s="125"/>
      <c r="EM32" s="125"/>
      <c r="EN32" s="125"/>
      <c r="EO32" s="125"/>
      <c r="EP32" s="125"/>
      <c r="EQ32" s="125"/>
      <c r="ER32" s="125"/>
      <c r="ES32" s="125"/>
      <c r="ET32" s="125"/>
      <c r="EU32" s="125"/>
      <c r="EV32" s="125"/>
      <c r="EW32" s="125"/>
      <c r="EX32" s="125"/>
      <c r="EY32" s="125"/>
      <c r="EZ32" s="125"/>
      <c r="FA32" s="125"/>
      <c r="FB32" s="125"/>
      <c r="FC32" s="125"/>
      <c r="FD32" s="125"/>
      <c r="FE32" s="125"/>
      <c r="FF32" s="125"/>
      <c r="FG32" s="125"/>
      <c r="FH32" s="125"/>
      <c r="FI32" s="125"/>
      <c r="FJ32" s="125"/>
      <c r="FK32" s="125"/>
      <c r="FL32" s="125"/>
      <c r="FM32" s="125"/>
      <c r="FN32" s="125"/>
      <c r="FO32" s="125"/>
      <c r="FP32" s="125"/>
      <c r="FQ32" s="125"/>
      <c r="FR32" s="125"/>
      <c r="FS32" s="125"/>
      <c r="FT32" s="125"/>
      <c r="FU32" s="125"/>
      <c r="FV32" s="125"/>
      <c r="FW32" s="125"/>
      <c r="FX32" s="125"/>
      <c r="FY32" s="125"/>
      <c r="FZ32" s="125"/>
      <c r="GA32" s="125"/>
      <c r="GB32" s="125"/>
      <c r="GC32" s="125"/>
      <c r="GD32" s="125"/>
      <c r="GE32" s="125"/>
      <c r="GF32" s="125"/>
      <c r="GG32" s="125"/>
      <c r="GH32" s="125"/>
      <c r="GI32" s="125"/>
      <c r="GJ32" s="125"/>
      <c r="GK32" s="125"/>
      <c r="GL32" s="125"/>
      <c r="GM32" s="125"/>
      <c r="GN32" s="125"/>
      <c r="GO32" s="125"/>
      <c r="GP32" s="125"/>
      <c r="GQ32" s="125"/>
      <c r="GR32" s="125"/>
      <c r="GS32" s="125"/>
      <c r="GT32" s="125"/>
      <c r="GU32" s="125"/>
      <c r="GV32" s="125"/>
      <c r="GW32" s="125"/>
      <c r="GX32" s="125"/>
    </row>
    <row r="33" spans="1:206" ht="27" customHeight="1">
      <c r="A33" s="93"/>
      <c r="B33" s="30"/>
      <c r="C33" s="30"/>
      <c r="D33" s="30"/>
      <c r="E33" s="341" t="s">
        <v>20</v>
      </c>
      <c r="F33" s="341"/>
      <c r="G33" s="341"/>
      <c r="H33" s="341"/>
      <c r="I33" s="341"/>
      <c r="J33" s="341"/>
      <c r="K33" s="341"/>
      <c r="L33" s="299"/>
      <c r="M33" s="299"/>
      <c r="N33" s="299"/>
      <c r="O33" s="350" t="s">
        <v>186</v>
      </c>
      <c r="P33" s="350"/>
      <c r="Q33" s="293" t="s">
        <v>194</v>
      </c>
      <c r="R33" s="336" t="s">
        <v>23</v>
      </c>
      <c r="S33" s="336"/>
      <c r="T33" s="292" t="s">
        <v>189</v>
      </c>
      <c r="U33" s="292" t="s">
        <v>189</v>
      </c>
      <c r="V33" s="336" t="s">
        <v>24</v>
      </c>
      <c r="W33" s="336"/>
      <c r="X33" s="292" t="s">
        <v>189</v>
      </c>
      <c r="Y33" s="292" t="s">
        <v>189</v>
      </c>
      <c r="Z33" s="30"/>
      <c r="AA33" s="30"/>
      <c r="AB33" s="126"/>
      <c r="AC33" s="330" t="s">
        <v>62</v>
      </c>
      <c r="AD33" s="330"/>
      <c r="AE33" s="330"/>
      <c r="AF33" s="330" t="s">
        <v>63</v>
      </c>
      <c r="AG33" s="330"/>
      <c r="AH33" s="330"/>
      <c r="AI33" s="330"/>
      <c r="AJ33" s="330"/>
      <c r="AK33" s="330"/>
      <c r="AL33" s="94"/>
      <c r="AM33" s="330" t="s">
        <v>57</v>
      </c>
      <c r="AN33" s="330"/>
      <c r="AO33" s="330"/>
      <c r="AP33" s="330"/>
      <c r="AQ33" s="330"/>
      <c r="AR33" s="330" t="s">
        <v>61</v>
      </c>
      <c r="AS33" s="330"/>
      <c r="AT33" s="330"/>
      <c r="AU33" s="330"/>
      <c r="AV33" s="330"/>
      <c r="AW33" s="330" t="s">
        <v>64</v>
      </c>
      <c r="AX33" s="330"/>
      <c r="AY33" s="330"/>
      <c r="AZ33" s="330"/>
      <c r="BA33" s="344" t="s">
        <v>69</v>
      </c>
      <c r="BB33" s="342" t="s">
        <v>72</v>
      </c>
      <c r="BC33" s="301"/>
      <c r="BD33" s="301"/>
      <c r="BE33" s="301"/>
      <c r="BF33" s="301"/>
      <c r="BG33" s="301"/>
      <c r="BH33" s="301"/>
      <c r="BI33" s="330" t="s">
        <v>72</v>
      </c>
      <c r="BJ33" s="330"/>
      <c r="BK33" s="330"/>
      <c r="BL33" s="330"/>
      <c r="BM33" s="330"/>
      <c r="BN33" s="330"/>
      <c r="BO33" s="330"/>
      <c r="BP33" s="330"/>
      <c r="BQ33" s="330"/>
      <c r="BR33" s="330"/>
      <c r="BS33" s="330"/>
      <c r="BT33" s="330"/>
      <c r="BU33" s="330"/>
      <c r="BV33" s="330"/>
      <c r="BW33" s="330"/>
      <c r="BX33" s="330"/>
      <c r="BY33" s="330"/>
      <c r="BZ33" s="330"/>
      <c r="CA33" s="330"/>
      <c r="CB33" s="347"/>
      <c r="CC33" s="342" t="s">
        <v>81</v>
      </c>
      <c r="CD33" s="305"/>
      <c r="CE33" s="305"/>
      <c r="CF33" s="330" t="s">
        <v>81</v>
      </c>
      <c r="CG33" s="330"/>
      <c r="CH33" s="330"/>
      <c r="CI33" s="330"/>
      <c r="CJ33" s="330"/>
      <c r="CK33" s="330"/>
      <c r="CL33" s="330"/>
      <c r="CM33" s="330"/>
      <c r="CN33" s="330"/>
      <c r="CO33" s="330"/>
      <c r="CP33" s="330"/>
      <c r="CQ33" s="330"/>
      <c r="CR33" s="330"/>
      <c r="CS33" s="330"/>
      <c r="CT33" s="330"/>
      <c r="CU33" s="330"/>
      <c r="CV33" s="330"/>
      <c r="CW33" s="330"/>
      <c r="CX33" s="330"/>
      <c r="CY33" s="330"/>
      <c r="CZ33" s="330"/>
      <c r="DA33" s="330"/>
      <c r="DB33" s="330"/>
      <c r="DC33" s="330"/>
      <c r="DD33" s="330"/>
      <c r="DE33" s="330"/>
      <c r="DF33" s="330"/>
      <c r="DG33" s="330"/>
      <c r="DH33" s="330"/>
      <c r="DI33" s="330"/>
      <c r="DJ33" s="330"/>
      <c r="DK33" s="330"/>
      <c r="DL33" s="330"/>
      <c r="DM33" s="330"/>
      <c r="DN33" s="330"/>
      <c r="DO33" s="330"/>
      <c r="DP33" s="330"/>
      <c r="DQ33" s="330"/>
      <c r="DR33" s="330"/>
      <c r="DS33" s="330"/>
      <c r="DT33" s="330"/>
      <c r="DU33" s="330"/>
      <c r="DV33" s="330"/>
      <c r="DW33" s="330"/>
      <c r="DX33" s="330"/>
      <c r="DY33" s="330"/>
      <c r="DZ33" s="330"/>
      <c r="EA33" s="330"/>
      <c r="EB33" s="330"/>
      <c r="EC33" s="330"/>
      <c r="ED33" s="330"/>
      <c r="EE33" s="330"/>
      <c r="EF33" s="330"/>
      <c r="EG33" s="330"/>
      <c r="EH33" s="330"/>
      <c r="EI33" s="330"/>
      <c r="EJ33" s="330"/>
      <c r="EK33" s="330"/>
      <c r="EL33" s="94"/>
      <c r="EM33" s="94"/>
      <c r="EN33" s="342" t="s">
        <v>81</v>
      </c>
      <c r="EO33" s="305"/>
      <c r="EP33" s="305"/>
      <c r="EQ33" s="330" t="s">
        <v>81</v>
      </c>
      <c r="ER33" s="330"/>
      <c r="ES33" s="330"/>
      <c r="ET33" s="330"/>
      <c r="EU33" s="330"/>
      <c r="EV33" s="330"/>
      <c r="EW33" s="330"/>
      <c r="EX33" s="330"/>
      <c r="EY33" s="330"/>
      <c r="EZ33" s="330"/>
      <c r="FA33" s="330"/>
      <c r="FB33" s="330"/>
      <c r="FC33" s="330"/>
      <c r="FD33" s="330"/>
      <c r="FE33" s="330"/>
      <c r="FF33" s="330"/>
      <c r="FG33" s="330"/>
      <c r="FH33" s="330"/>
      <c r="FI33" s="330"/>
      <c r="FJ33" s="330"/>
      <c r="FK33" s="330"/>
      <c r="FL33" s="330"/>
      <c r="FM33" s="330"/>
      <c r="FN33" s="330"/>
      <c r="FO33" s="330"/>
      <c r="FP33" s="330"/>
      <c r="FQ33" s="330"/>
      <c r="FR33" s="330"/>
      <c r="FS33" s="330"/>
      <c r="FT33" s="330"/>
      <c r="FU33" s="330"/>
      <c r="FV33" s="330"/>
      <c r="FW33" s="330"/>
      <c r="FX33" s="330"/>
      <c r="FY33" s="330"/>
      <c r="FZ33" s="330"/>
      <c r="GA33" s="330"/>
      <c r="GB33" s="330"/>
      <c r="GC33" s="330"/>
      <c r="GD33" s="330"/>
      <c r="GE33" s="330"/>
      <c r="GF33" s="330"/>
      <c r="GG33" s="330"/>
      <c r="GH33" s="330"/>
      <c r="GI33" s="330"/>
      <c r="GJ33" s="330"/>
      <c r="GK33" s="330"/>
      <c r="GL33" s="330"/>
      <c r="GM33" s="330"/>
      <c r="GN33" s="330"/>
      <c r="GO33" s="330"/>
      <c r="GP33" s="330"/>
      <c r="GQ33" s="330"/>
      <c r="GR33" s="330"/>
      <c r="GS33" s="330"/>
      <c r="GT33" s="330"/>
      <c r="GU33" s="330"/>
      <c r="GV33" s="330"/>
      <c r="GW33" s="94"/>
      <c r="GX33" s="94"/>
    </row>
    <row r="34" spans="1:206" ht="26.25" customHeight="1">
      <c r="A34" s="93"/>
      <c r="B34" s="127" t="s">
        <v>175</v>
      </c>
      <c r="C34" s="44" t="s">
        <v>178</v>
      </c>
      <c r="D34" s="127" t="s">
        <v>2</v>
      </c>
      <c r="E34" s="230">
        <v>1</v>
      </c>
      <c r="F34" s="230">
        <v>2</v>
      </c>
      <c r="G34" s="230">
        <v>3</v>
      </c>
      <c r="H34" s="230">
        <v>4</v>
      </c>
      <c r="I34" s="230">
        <v>5</v>
      </c>
      <c r="J34" s="230">
        <v>6</v>
      </c>
      <c r="K34" s="230">
        <v>7</v>
      </c>
      <c r="L34" s="230">
        <v>8</v>
      </c>
      <c r="M34" s="230">
        <v>9</v>
      </c>
      <c r="N34" s="230">
        <v>10</v>
      </c>
      <c r="O34" s="130" t="s">
        <v>187</v>
      </c>
      <c r="P34" s="130" t="s">
        <v>188</v>
      </c>
      <c r="Q34" s="130" t="s">
        <v>193</v>
      </c>
      <c r="R34" s="130" t="s">
        <v>27</v>
      </c>
      <c r="S34" s="130" t="s">
        <v>192</v>
      </c>
      <c r="T34" s="130" t="s">
        <v>27</v>
      </c>
      <c r="U34" s="130" t="s">
        <v>192</v>
      </c>
      <c r="V34" s="130" t="s">
        <v>27</v>
      </c>
      <c r="W34" s="130" t="s">
        <v>28</v>
      </c>
      <c r="X34" s="130" t="s">
        <v>27</v>
      </c>
      <c r="Y34" s="130" t="s">
        <v>28</v>
      </c>
      <c r="Z34" s="130" t="s">
        <v>25</v>
      </c>
      <c r="AA34" s="130" t="s">
        <v>26</v>
      </c>
      <c r="AB34" s="128" t="s">
        <v>3</v>
      </c>
      <c r="AC34" s="129" t="s">
        <v>46</v>
      </c>
      <c r="AD34" s="129" t="s">
        <v>59</v>
      </c>
      <c r="AE34" s="129" t="s">
        <v>60</v>
      </c>
      <c r="AF34" s="129" t="s">
        <v>46</v>
      </c>
      <c r="AG34" s="129" t="s">
        <v>47</v>
      </c>
      <c r="AH34" s="129" t="s">
        <v>48</v>
      </c>
      <c r="AI34" s="129" t="s">
        <v>49</v>
      </c>
      <c r="AJ34" s="129" t="s">
        <v>50</v>
      </c>
      <c r="AK34" s="129" t="s">
        <v>51</v>
      </c>
      <c r="AL34" s="129" t="s">
        <v>45</v>
      </c>
      <c r="AM34" s="129" t="s">
        <v>52</v>
      </c>
      <c r="AN34" s="129" t="s">
        <v>53</v>
      </c>
      <c r="AO34" s="129" t="s">
        <v>54</v>
      </c>
      <c r="AP34" s="129" t="s">
        <v>55</v>
      </c>
      <c r="AQ34" s="129" t="s">
        <v>56</v>
      </c>
      <c r="AR34" s="129" t="s">
        <v>52</v>
      </c>
      <c r="AS34" s="129" t="s">
        <v>53</v>
      </c>
      <c r="AT34" s="129" t="s">
        <v>54</v>
      </c>
      <c r="AU34" s="129" t="s">
        <v>55</v>
      </c>
      <c r="AV34" s="129" t="s">
        <v>56</v>
      </c>
      <c r="AW34" s="127" t="s">
        <v>65</v>
      </c>
      <c r="AX34" s="129" t="s">
        <v>66</v>
      </c>
      <c r="AY34" s="129" t="s">
        <v>67</v>
      </c>
      <c r="AZ34" s="129" t="s">
        <v>68</v>
      </c>
      <c r="BA34" s="344"/>
      <c r="BB34" s="343"/>
      <c r="BC34" s="100" t="s">
        <v>199</v>
      </c>
      <c r="BD34" s="101" t="s">
        <v>71</v>
      </c>
      <c r="BE34" s="100" t="s">
        <v>196</v>
      </c>
      <c r="BF34" s="101" t="s">
        <v>71</v>
      </c>
      <c r="BG34" s="100" t="s">
        <v>74</v>
      </c>
      <c r="BH34" s="101" t="s">
        <v>71</v>
      </c>
      <c r="BI34" s="100" t="s">
        <v>70</v>
      </c>
      <c r="BJ34" s="101" t="s">
        <v>71</v>
      </c>
      <c r="BK34" s="100" t="s">
        <v>79</v>
      </c>
      <c r="BL34" s="101" t="s">
        <v>71</v>
      </c>
      <c r="BM34" s="100" t="s">
        <v>73</v>
      </c>
      <c r="BN34" s="101" t="s">
        <v>71</v>
      </c>
      <c r="BO34" s="100" t="s">
        <v>78</v>
      </c>
      <c r="BP34" s="101" t="s">
        <v>71</v>
      </c>
      <c r="BQ34" s="100" t="s">
        <v>208</v>
      </c>
      <c r="BR34" s="101" t="s">
        <v>71</v>
      </c>
      <c r="BS34" s="100" t="s">
        <v>198</v>
      </c>
      <c r="BT34" s="101" t="s">
        <v>71</v>
      </c>
      <c r="BU34" s="100" t="s">
        <v>77</v>
      </c>
      <c r="BV34" s="101" t="s">
        <v>71</v>
      </c>
      <c r="BW34" s="100" t="s">
        <v>75</v>
      </c>
      <c r="BX34" s="101" t="s">
        <v>71</v>
      </c>
      <c r="BY34" s="100" t="s">
        <v>76</v>
      </c>
      <c r="BZ34" s="101" t="s">
        <v>71</v>
      </c>
      <c r="CA34" s="100" t="s">
        <v>80</v>
      </c>
      <c r="CB34" s="101" t="s">
        <v>71</v>
      </c>
      <c r="CC34" s="343"/>
      <c r="CD34" s="100" t="s">
        <v>203</v>
      </c>
      <c r="CE34" s="101" t="s">
        <v>71</v>
      </c>
      <c r="CF34" s="100" t="s">
        <v>82</v>
      </c>
      <c r="CG34" s="101" t="s">
        <v>71</v>
      </c>
      <c r="CH34" s="100" t="s">
        <v>150</v>
      </c>
      <c r="CI34" s="101" t="s">
        <v>71</v>
      </c>
      <c r="CJ34" s="100" t="s">
        <v>156</v>
      </c>
      <c r="CK34" s="101" t="s">
        <v>71</v>
      </c>
      <c r="CL34" s="100" t="s">
        <v>83</v>
      </c>
      <c r="CM34" s="101" t="s">
        <v>71</v>
      </c>
      <c r="CN34" s="100" t="s">
        <v>84</v>
      </c>
      <c r="CO34" s="101" t="s">
        <v>71</v>
      </c>
      <c r="CP34" s="102" t="s">
        <v>65</v>
      </c>
      <c r="CQ34" s="101" t="s">
        <v>71</v>
      </c>
      <c r="CR34" s="100" t="s">
        <v>157</v>
      </c>
      <c r="CS34" s="101" t="s">
        <v>71</v>
      </c>
      <c r="CT34" s="100" t="s">
        <v>158</v>
      </c>
      <c r="CU34" s="101" t="s">
        <v>71</v>
      </c>
      <c r="CV34" s="100" t="s">
        <v>159</v>
      </c>
      <c r="CW34" s="101" t="s">
        <v>71</v>
      </c>
      <c r="CX34" s="100" t="s">
        <v>160</v>
      </c>
      <c r="CY34" s="101" t="s">
        <v>71</v>
      </c>
      <c r="CZ34" s="100" t="s">
        <v>161</v>
      </c>
      <c r="DA34" s="101" t="s">
        <v>71</v>
      </c>
      <c r="DB34" s="100" t="s">
        <v>162</v>
      </c>
      <c r="DC34" s="101" t="s">
        <v>71</v>
      </c>
      <c r="DD34" s="102" t="s">
        <v>163</v>
      </c>
      <c r="DE34" s="101" t="s">
        <v>71</v>
      </c>
      <c r="DF34" s="100" t="s">
        <v>204</v>
      </c>
      <c r="DG34" s="101" t="s">
        <v>71</v>
      </c>
      <c r="DH34" s="100" t="s">
        <v>60</v>
      </c>
      <c r="DI34" s="101" t="s">
        <v>71</v>
      </c>
      <c r="DJ34" s="100" t="s">
        <v>164</v>
      </c>
      <c r="DK34" s="101" t="s">
        <v>71</v>
      </c>
      <c r="DL34" s="100" t="s">
        <v>85</v>
      </c>
      <c r="DM34" s="101" t="s">
        <v>71</v>
      </c>
      <c r="DN34" s="100" t="s">
        <v>165</v>
      </c>
      <c r="DO34" s="101" t="s">
        <v>71</v>
      </c>
      <c r="DP34" s="100" t="s">
        <v>86</v>
      </c>
      <c r="DQ34" s="101" t="s">
        <v>71</v>
      </c>
      <c r="DR34" s="100" t="s">
        <v>87</v>
      </c>
      <c r="DS34" s="101" t="s">
        <v>71</v>
      </c>
      <c r="DT34" s="100" t="s">
        <v>166</v>
      </c>
      <c r="DU34" s="101" t="s">
        <v>71</v>
      </c>
      <c r="DV34" s="102" t="s">
        <v>167</v>
      </c>
      <c r="DW34" s="101" t="s">
        <v>71</v>
      </c>
      <c r="DX34" s="100" t="s">
        <v>168</v>
      </c>
      <c r="DY34" s="101" t="s">
        <v>71</v>
      </c>
      <c r="DZ34" s="100" t="s">
        <v>169</v>
      </c>
      <c r="EA34" s="101" t="s">
        <v>71</v>
      </c>
      <c r="EB34" s="100" t="s">
        <v>170</v>
      </c>
      <c r="EC34" s="103" t="s">
        <v>71</v>
      </c>
      <c r="ED34" s="100" t="s">
        <v>210</v>
      </c>
      <c r="EE34" s="101" t="s">
        <v>71</v>
      </c>
      <c r="EF34" s="100" t="s">
        <v>171</v>
      </c>
      <c r="EG34" s="101" t="s">
        <v>71</v>
      </c>
      <c r="EH34" s="100" t="s">
        <v>172</v>
      </c>
      <c r="EI34" s="101" t="s">
        <v>71</v>
      </c>
      <c r="EJ34" s="100" t="s">
        <v>173</v>
      </c>
      <c r="EK34" s="101" t="s">
        <v>71</v>
      </c>
      <c r="EL34" s="100" t="s">
        <v>80</v>
      </c>
      <c r="EM34" s="101" t="s">
        <v>71</v>
      </c>
      <c r="EN34" s="343"/>
      <c r="EO34" s="100" t="s">
        <v>203</v>
      </c>
      <c r="EP34" s="101" t="s">
        <v>71</v>
      </c>
      <c r="EQ34" s="100" t="s">
        <v>82</v>
      </c>
      <c r="ER34" s="101" t="s">
        <v>71</v>
      </c>
      <c r="ES34" s="100" t="s">
        <v>150</v>
      </c>
      <c r="ET34" s="101" t="s">
        <v>71</v>
      </c>
      <c r="EU34" s="100" t="s">
        <v>156</v>
      </c>
      <c r="EV34" s="101" t="s">
        <v>71</v>
      </c>
      <c r="EW34" s="100" t="s">
        <v>83</v>
      </c>
      <c r="EX34" s="101" t="s">
        <v>71</v>
      </c>
      <c r="EY34" s="100" t="s">
        <v>84</v>
      </c>
      <c r="EZ34" s="101" t="s">
        <v>71</v>
      </c>
      <c r="FA34" s="102" t="s">
        <v>65</v>
      </c>
      <c r="FB34" s="101" t="s">
        <v>71</v>
      </c>
      <c r="FC34" s="100" t="s">
        <v>157</v>
      </c>
      <c r="FD34" s="101" t="s">
        <v>71</v>
      </c>
      <c r="FE34" s="100" t="s">
        <v>158</v>
      </c>
      <c r="FF34" s="101" t="s">
        <v>71</v>
      </c>
      <c r="FG34" s="100" t="s">
        <v>159</v>
      </c>
      <c r="FH34" s="101" t="s">
        <v>71</v>
      </c>
      <c r="FI34" s="100" t="s">
        <v>160</v>
      </c>
      <c r="FJ34" s="101" t="s">
        <v>71</v>
      </c>
      <c r="FK34" s="100" t="s">
        <v>161</v>
      </c>
      <c r="FL34" s="101" t="s">
        <v>71</v>
      </c>
      <c r="FM34" s="100" t="s">
        <v>162</v>
      </c>
      <c r="FN34" s="101" t="s">
        <v>71</v>
      </c>
      <c r="FO34" s="102" t="s">
        <v>163</v>
      </c>
      <c r="FP34" s="101" t="s">
        <v>71</v>
      </c>
      <c r="FQ34" s="100" t="s">
        <v>204</v>
      </c>
      <c r="FR34" s="101" t="s">
        <v>71</v>
      </c>
      <c r="FS34" s="100" t="s">
        <v>60</v>
      </c>
      <c r="FT34" s="101" t="s">
        <v>71</v>
      </c>
      <c r="FU34" s="100" t="s">
        <v>164</v>
      </c>
      <c r="FV34" s="101" t="s">
        <v>71</v>
      </c>
      <c r="FW34" s="100" t="s">
        <v>85</v>
      </c>
      <c r="FX34" s="101" t="s">
        <v>71</v>
      </c>
      <c r="FY34" s="100" t="s">
        <v>165</v>
      </c>
      <c r="FZ34" s="101" t="s">
        <v>71</v>
      </c>
      <c r="GA34" s="100" t="s">
        <v>86</v>
      </c>
      <c r="GB34" s="101" t="s">
        <v>71</v>
      </c>
      <c r="GC34" s="100" t="s">
        <v>87</v>
      </c>
      <c r="GD34" s="101" t="s">
        <v>71</v>
      </c>
      <c r="GE34" s="100" t="s">
        <v>166</v>
      </c>
      <c r="GF34" s="101" t="s">
        <v>71</v>
      </c>
      <c r="GG34" s="102" t="s">
        <v>167</v>
      </c>
      <c r="GH34" s="101" t="s">
        <v>71</v>
      </c>
      <c r="GI34" s="100" t="s">
        <v>168</v>
      </c>
      <c r="GJ34" s="101" t="s">
        <v>71</v>
      </c>
      <c r="GK34" s="100" t="s">
        <v>169</v>
      </c>
      <c r="GL34" s="101" t="s">
        <v>71</v>
      </c>
      <c r="GM34" s="100" t="s">
        <v>170</v>
      </c>
      <c r="GN34" s="103" t="s">
        <v>71</v>
      </c>
      <c r="GO34" s="100" t="s">
        <v>210</v>
      </c>
      <c r="GP34" s="101" t="s">
        <v>71</v>
      </c>
      <c r="GQ34" s="100" t="s">
        <v>171</v>
      </c>
      <c r="GR34" s="101" t="s">
        <v>71</v>
      </c>
      <c r="GS34" s="100" t="s">
        <v>172</v>
      </c>
      <c r="GT34" s="101" t="s">
        <v>71</v>
      </c>
      <c r="GU34" s="100" t="s">
        <v>173</v>
      </c>
      <c r="GV34" s="101" t="s">
        <v>71</v>
      </c>
      <c r="GW34" s="100" t="s">
        <v>80</v>
      </c>
      <c r="GX34" s="101" t="s">
        <v>71</v>
      </c>
    </row>
    <row r="35" spans="1:206" ht="15.6" customHeight="1">
      <c r="A35" s="93"/>
      <c r="B35" s="131">
        <f>'1. Plano anual atividades'!C37</f>
        <v>0</v>
      </c>
      <c r="C35" s="8"/>
      <c r="D35" s="132">
        <f>'1. Plano anual atividades'!D37</f>
        <v>0</v>
      </c>
      <c r="E35" s="132">
        <f>'1. Plano anual atividades'!I37</f>
        <v>0</v>
      </c>
      <c r="F35" s="132">
        <f>'1. Plano anual atividades'!J37</f>
        <v>0</v>
      </c>
      <c r="G35" s="132">
        <f>'1. Plano anual atividades'!K37</f>
        <v>0</v>
      </c>
      <c r="H35" s="132">
        <f>'1. Plano anual atividades'!L37</f>
        <v>0</v>
      </c>
      <c r="I35" s="132">
        <f>'1. Plano anual atividades'!M37</f>
        <v>0</v>
      </c>
      <c r="J35" s="132">
        <f>'1. Plano anual atividades'!N37</f>
        <v>0</v>
      </c>
      <c r="K35" s="132">
        <f>'1. Plano anual atividades'!O37</f>
        <v>0</v>
      </c>
      <c r="L35" s="132">
        <f>'1. Plano anual atividades'!P37</f>
        <v>0</v>
      </c>
      <c r="M35" s="132">
        <f>'1. Plano anual atividades'!Q37</f>
        <v>0</v>
      </c>
      <c r="N35" s="132">
        <f>'1. Plano anual atividades'!R37</f>
        <v>0</v>
      </c>
      <c r="O35" s="8"/>
      <c r="P35" s="8"/>
      <c r="Q35" s="132">
        <f>O35*P35</f>
        <v>0</v>
      </c>
      <c r="R35" s="8"/>
      <c r="S35" s="8"/>
      <c r="T35" s="132">
        <f>P35*R35</f>
        <v>0</v>
      </c>
      <c r="U35" s="132">
        <f>P35*S35</f>
        <v>0</v>
      </c>
      <c r="V35" s="8"/>
      <c r="W35" s="8"/>
      <c r="X35" s="132">
        <f>P35*V35</f>
        <v>0</v>
      </c>
      <c r="Y35" s="132">
        <f>P35*W35</f>
        <v>0</v>
      </c>
      <c r="Z35" s="8"/>
      <c r="AA35" s="8"/>
      <c r="AB35" s="133">
        <f>'1. Plano anual atividades'!E37</f>
        <v>0</v>
      </c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134"/>
      <c r="BB35" s="8"/>
      <c r="BC35" s="8">
        <f>IF($BB35="aLer mais e melhor", "■",0)</f>
        <v>0</v>
      </c>
      <c r="BD35" s="10" t="b">
        <f>IF(BC35="■", $R35+$S35)</f>
        <v>0</v>
      </c>
      <c r="BE35" s="8">
        <f>IF($BB35="bePLAN", "■",0)</f>
        <v>0</v>
      </c>
      <c r="BF35" s="10" t="b">
        <f>IF(BE35="■", $R35+$S35)</f>
        <v>0</v>
      </c>
      <c r="BG35" s="8">
        <f t="shared" ref="BG35:BG54" si="80">IF($BB35="Biblioteca digital", "■",0)</f>
        <v>0</v>
      </c>
      <c r="BH35" s="10" t="b">
        <f>IF(BG35="■", $R35+$S35)</f>
        <v>0</v>
      </c>
      <c r="BI35" s="8">
        <f>IF($BB35="Ideias com mérito", "■",0)</f>
        <v>0</v>
      </c>
      <c r="BJ35" s="10" t="b">
        <f>IF(BI35="■", $R35+$S35)</f>
        <v>0</v>
      </c>
      <c r="BK35" s="8">
        <f t="shared" ref="BK35:BK54" si="81">IF($BB35="Imprevistos de leitura", "■",0)</f>
        <v>0</v>
      </c>
      <c r="BL35" s="10" t="b">
        <f>IF(BK35="■", $R35+$S35)</f>
        <v>0</v>
      </c>
      <c r="BM35" s="8">
        <f t="shared" ref="BM35:BM54" si="82">IF($BB35="Leituras... com a biblioteca", "■",0)</f>
        <v>0</v>
      </c>
      <c r="BN35" s="10" t="b">
        <f>IF(BM35="■", $R35+$S35)</f>
        <v>0</v>
      </c>
      <c r="BO35" s="8">
        <f t="shared" ref="BO35:BO54" si="83">IF($BB35="Ler e escrever mais com a biblioteca", "■",0)</f>
        <v>0</v>
      </c>
      <c r="BP35" s="10" t="b">
        <f>IF(BO35="■", $R35+$S35)</f>
        <v>0</v>
      </c>
      <c r="BQ35" s="8">
        <f t="shared" ref="BQ35:BQ54" si="84">IF($BB35="Ler fora da escola", "■",0)</f>
        <v>0</v>
      </c>
      <c r="BR35" s="10" t="b">
        <f>IF(BQ35="■", $R35+$S35)</f>
        <v>0</v>
      </c>
      <c r="BS35" s="8">
        <f>IF($BB35="Proliteracias", "■",0)</f>
        <v>0</v>
      </c>
      <c r="BT35" s="10" t="b">
        <f>IF(BS35="■", $R35+$S35)</f>
        <v>0</v>
      </c>
      <c r="BU35" s="8">
        <f t="shared" ref="BU35:BU54" si="85">IF($BB35="(re)Ler com a biblioteca", "■",0)</f>
        <v>0</v>
      </c>
      <c r="BV35" s="10" t="b">
        <f>IF(BU35="■", $R35+$S35)</f>
        <v>0</v>
      </c>
      <c r="BW35" s="8">
        <f t="shared" ref="BW35:BW54" si="86">IF($BB35="Requalificar a biblioteca", "■",0)</f>
        <v>0</v>
      </c>
      <c r="BX35" s="10" t="b">
        <f>IF(BW35="■", $R35+$S35)</f>
        <v>0</v>
      </c>
      <c r="BY35" s="8">
        <f t="shared" ref="BY35:BY54" si="87">IF($BB35="Todos juntos podemos ler", "■",0)</f>
        <v>0</v>
      </c>
      <c r="BZ35" s="10" t="b">
        <f>IF(BY35="■", $R35+$S35)</f>
        <v>0</v>
      </c>
      <c r="CA35" s="8">
        <f t="shared" ref="CA35:CA54" si="88">IF($BB35="Outra(s)", "■",0)</f>
        <v>0</v>
      </c>
      <c r="CB35" s="10" t="b">
        <f>IF(CA35="■", $R35+$S35)</f>
        <v>0</v>
      </c>
      <c r="CC35" s="23"/>
      <c r="CD35" s="108"/>
      <c r="CE35" s="132"/>
      <c r="CF35" s="108"/>
      <c r="CG35" s="132"/>
      <c r="CH35" s="108"/>
      <c r="CI35" s="132"/>
      <c r="CJ35" s="108"/>
      <c r="CK35" s="132"/>
      <c r="CL35" s="108"/>
      <c r="CM35" s="132"/>
      <c r="CN35" s="108"/>
      <c r="CO35" s="132"/>
      <c r="CP35" s="108"/>
      <c r="CQ35" s="132"/>
      <c r="CR35" s="108"/>
      <c r="CS35" s="132"/>
      <c r="CT35" s="108"/>
      <c r="CU35" s="132"/>
      <c r="CV35" s="108"/>
      <c r="CW35" s="132"/>
      <c r="CX35" s="108"/>
      <c r="CY35" s="132"/>
      <c r="CZ35" s="108"/>
      <c r="DA35" s="132"/>
      <c r="DB35" s="108"/>
      <c r="DC35" s="132"/>
      <c r="DD35" s="108"/>
      <c r="DE35" s="132"/>
      <c r="DF35" s="108"/>
      <c r="DG35" s="132"/>
      <c r="DH35" s="108"/>
      <c r="DI35" s="132"/>
      <c r="DJ35" s="108"/>
      <c r="DK35" s="132"/>
      <c r="DL35" s="108"/>
      <c r="DM35" s="132"/>
      <c r="DN35" s="108"/>
      <c r="DO35" s="132"/>
      <c r="DP35" s="108"/>
      <c r="DQ35" s="132"/>
      <c r="DR35" s="108"/>
      <c r="DS35" s="132"/>
      <c r="DT35" s="108"/>
      <c r="DU35" s="132"/>
      <c r="DV35" s="108"/>
      <c r="DW35" s="132"/>
      <c r="DX35" s="108"/>
      <c r="DY35" s="132"/>
      <c r="DZ35" s="108"/>
      <c r="EA35" s="132"/>
      <c r="EB35" s="108"/>
      <c r="EC35" s="135"/>
      <c r="ED35" s="108"/>
      <c r="EE35" s="132"/>
      <c r="EF35" s="108"/>
      <c r="EG35" s="132"/>
      <c r="EH35" s="108"/>
      <c r="EI35" s="132"/>
      <c r="EJ35" s="108"/>
      <c r="EK35" s="132"/>
      <c r="EL35" s="108"/>
      <c r="EM35" s="132"/>
      <c r="EN35" s="8"/>
      <c r="EO35" s="108">
        <f>IF($EN35="5.º Centenário de Camões", "■",0)</f>
        <v>0</v>
      </c>
      <c r="EP35" s="132" t="b">
        <f>IF(EO35="■", $R35+$S35)</f>
        <v>0</v>
      </c>
      <c r="EQ35" s="108">
        <f>IF($EN35="7 dias com os media", "■",0)</f>
        <v>0</v>
      </c>
      <c r="ER35" s="132" t="b">
        <f>IF(EQ35="■", $R35+$S35)</f>
        <v>0</v>
      </c>
      <c r="ES35" s="108">
        <f>IF($EN35="aler mais e melhor", "■",0)</f>
        <v>0</v>
      </c>
      <c r="ET35" s="132" t="b">
        <f>IF(ES35="■", $R35+$S35)</f>
        <v>0</v>
      </c>
      <c r="EU35" s="108">
        <f>IF($EN35="Campeonato de Escrita e Ciência Criativa", "■",0)</f>
        <v>0</v>
      </c>
      <c r="EV35" s="132" t="b">
        <f>IF(EU35="■", $R35+$S35)</f>
        <v>0</v>
      </c>
      <c r="EW35" s="108">
        <f>IF($EN35="Cientificamente provável", "■",0)</f>
        <v>0</v>
      </c>
      <c r="EX35" s="132" t="b">
        <f>IF(EW35="■", $R35+$S35)</f>
        <v>0</v>
      </c>
      <c r="EY35" s="108">
        <f>IF($EN35="Clássicos em rede", "■",0)</f>
        <v>0</v>
      </c>
      <c r="EZ35" s="132" t="b">
        <f>IF(EY35="■", $R35+$S35)</f>
        <v>0</v>
      </c>
      <c r="FA35" s="108">
        <f>IF($EN35="Conto Contigo", "■",0)</f>
        <v>0</v>
      </c>
      <c r="FB35" s="132" t="b">
        <f>IF(FA35="■", $R35+$S35)</f>
        <v>0</v>
      </c>
      <c r="FC35" s="108">
        <f>IF($EN35="Dia da internet Mais Segura", "■",0)</f>
        <v>0</v>
      </c>
      <c r="FD35" s="132" t="b">
        <f>IF(FC35="■", $R35+$S35)</f>
        <v>0</v>
      </c>
      <c r="FE35" s="108">
        <f>IF($EN35="Dia Mundial da Língua Portuguesa", "■",0)</f>
        <v>0</v>
      </c>
      <c r="FF35" s="132" t="b">
        <f>IF(FE35="■", $R35+$S35)</f>
        <v>0</v>
      </c>
      <c r="FG35" s="108">
        <f>IF($EN35="Histórias com ciência na biblioteca escolar", "■",0)</f>
        <v>0</v>
      </c>
      <c r="FH35" s="132" t="b">
        <f>IF(FG35="■", $R35+$S35)</f>
        <v>0</v>
      </c>
      <c r="FI35" s="108">
        <f>IF($EN35="Isto também é comigo", "■",0)</f>
        <v>0</v>
      </c>
      <c r="FJ35" s="132" t="b">
        <f>IF(FI35="■", $R35+$S35)</f>
        <v>0</v>
      </c>
      <c r="FK35" s="108">
        <f>IF($EN35="Jornal escolar", "■",0)</f>
        <v>0</v>
      </c>
      <c r="FL35" s="132" t="b">
        <f>IF(FK35="■", $R35+$S35)</f>
        <v>0</v>
      </c>
      <c r="FM35" s="108">
        <f>IF($EN35="Jornalistas em rede", "■",0)</f>
        <v>0</v>
      </c>
      <c r="FN35" s="132" t="b">
        <f>IF(FM35="■", $R35+$S35)</f>
        <v>0</v>
      </c>
      <c r="FO35" s="108">
        <f>IF($EN35="Juntos a criar", "■",0)</f>
        <v>0</v>
      </c>
      <c r="FP35" s="132" t="b">
        <f>IF(FO35="■", $R35+$S35)</f>
        <v>0</v>
      </c>
      <c r="FQ35" s="108">
        <f>IF($EN35="Ler fora da escola", "■",0)</f>
        <v>0</v>
      </c>
      <c r="FR35" s="132" t="b">
        <f>IF(FQ35="■", $R35+$S35)</f>
        <v>0</v>
      </c>
      <c r="FS35" s="108">
        <f>IF($EN35="Media@ção", "■",0)</f>
        <v>0</v>
      </c>
      <c r="FT35" s="132" t="b">
        <f>IF(FS35="■", $R35+$S35)</f>
        <v>0</v>
      </c>
      <c r="FU35" s="108">
        <f>IF($EN35="Mês Internacional da Biblioteca Escolar", "■",0)</f>
        <v>0</v>
      </c>
      <c r="FV35" s="132" t="b">
        <f>IF(FU35="■", $R35+$S35)</f>
        <v>0</v>
      </c>
      <c r="FW35" s="108">
        <f>IF($EN35="Miúdos a votos", "■",0)</f>
        <v>0</v>
      </c>
      <c r="FX35" s="132" t="b">
        <f>IF(FW35="■", $R35+$S35)</f>
        <v>0</v>
      </c>
      <c r="FY35" s="108">
        <f>IF($EN35="Newton gostava de ler", "■",0)</f>
        <v>0</v>
      </c>
      <c r="FZ35" s="132" t="b">
        <f>IF(FY35="■", $R35+$S35)</f>
        <v>0</v>
      </c>
      <c r="GA35" s="108">
        <f>IF($EN35="Plano Nacional das Artes", "■",0)</f>
        <v>0</v>
      </c>
      <c r="GB35" s="132" t="b">
        <f>IF(GA35="■", $R35+$S35)</f>
        <v>0</v>
      </c>
      <c r="GC35" s="108">
        <f t="shared" ref="GC35:GC39" si="89">IF($EN35="Plano Nacional de Cinema", "■",0)</f>
        <v>0</v>
      </c>
      <c r="GD35" s="132" t="b">
        <f>IF(GC35="■", $R35+$S35)</f>
        <v>0</v>
      </c>
      <c r="GE35" s="108">
        <f>IF($EN35="Plano Nacional de Formação Financeira", "■",0)</f>
        <v>0</v>
      </c>
      <c r="GF35" s="132" t="b">
        <f>IF(GE35="■", $R35+$S35)</f>
        <v>0</v>
      </c>
      <c r="GG35" s="108">
        <f>IF($EN35="Rádio escolar", "■",0)</f>
        <v>0</v>
      </c>
      <c r="GH35" s="132" t="b">
        <f>IF(GG35="■", $R35+$S35)</f>
        <v>0</v>
      </c>
      <c r="GI35" s="108">
        <f>IF($EN35="READ ON Portugal", "■",0)</f>
        <v>0</v>
      </c>
      <c r="GJ35" s="132" t="b">
        <f>IF(GI35="■", $R35+$S35)</f>
        <v>0</v>
      </c>
      <c r="GK35" s="108">
        <f>IF($EN35="Semana da leitura", "■",0)</f>
        <v>0</v>
      </c>
      <c r="GL35" s="132" t="b">
        <f>IF(GK35="■", $R35+$S35)</f>
        <v>0</v>
      </c>
      <c r="GM35" s="108">
        <f>IF($EN35="Ser escritor é cool", "■",0)</f>
        <v>0</v>
      </c>
      <c r="GN35" s="135" t="b">
        <f>IF(GM35="■", $R35+$S35)</f>
        <v>0</v>
      </c>
      <c r="GO35" s="108">
        <f t="shared" ref="GO35:GO54" si="90">IF($EN35="Supercharged by IA", "■",0)</f>
        <v>0</v>
      </c>
      <c r="GP35" s="132" t="b">
        <f>IF(GO35="■", $R35+$S35)</f>
        <v>0</v>
      </c>
      <c r="GQ35" s="108">
        <f>IF($EN35="Todos Juntos Podemos Ler", "■",0)</f>
        <v>0</v>
      </c>
      <c r="GR35" s="132" t="b">
        <f>IF(GQ35="■", $R35+$S35)</f>
        <v>0</v>
      </c>
      <c r="GS35" s="108">
        <f>IF($EN35="TV escolar", "■",0)</f>
        <v>0</v>
      </c>
      <c r="GT35" s="132" t="b">
        <f>IF(GS35="■", $R35+$S35)</f>
        <v>0</v>
      </c>
      <c r="GU35" s="108">
        <f t="shared" ref="GU35:GU38" si="91">IF($CC35="Voluntários de leitura", "■",0)</f>
        <v>0</v>
      </c>
      <c r="GV35" s="132" t="b">
        <f>IF(GU35="■", $R35+$S35)</f>
        <v>0</v>
      </c>
      <c r="GW35" s="108">
        <f>IF($EN35="Outra(s)", "■",0)</f>
        <v>0</v>
      </c>
      <c r="GX35" s="132" t="b">
        <f>IF(GW35="■", $R35+$S35)</f>
        <v>0</v>
      </c>
    </row>
    <row r="36" spans="1:206" ht="15.6" customHeight="1">
      <c r="A36" s="93"/>
      <c r="B36" s="136">
        <f>'1. Plano anual atividades'!C38</f>
        <v>0</v>
      </c>
      <c r="C36" s="11"/>
      <c r="D36" s="138">
        <f>'1. Plano anual atividades'!D38</f>
        <v>0</v>
      </c>
      <c r="E36" s="138">
        <f>'1. Plano anual atividades'!I38</f>
        <v>0</v>
      </c>
      <c r="F36" s="138">
        <f>'1. Plano anual atividades'!J38</f>
        <v>0</v>
      </c>
      <c r="G36" s="138">
        <f>'1. Plano anual atividades'!K38</f>
        <v>0</v>
      </c>
      <c r="H36" s="138">
        <f>'1. Plano anual atividades'!L38</f>
        <v>0</v>
      </c>
      <c r="I36" s="138">
        <f>'1. Plano anual atividades'!M38</f>
        <v>0</v>
      </c>
      <c r="J36" s="138">
        <f>'1. Plano anual atividades'!N38</f>
        <v>0</v>
      </c>
      <c r="K36" s="138">
        <f>'1. Plano anual atividades'!O38</f>
        <v>0</v>
      </c>
      <c r="L36" s="138">
        <f>'1. Plano anual atividades'!P38</f>
        <v>0</v>
      </c>
      <c r="M36" s="138">
        <f>'1. Plano anual atividades'!Q38</f>
        <v>0</v>
      </c>
      <c r="N36" s="138">
        <f>'1. Plano anual atividades'!R38</f>
        <v>0</v>
      </c>
      <c r="O36" s="11"/>
      <c r="P36" s="11"/>
      <c r="Q36" s="138">
        <f t="shared" ref="Q36:Q54" si="92">O36*P36</f>
        <v>0</v>
      </c>
      <c r="R36" s="11"/>
      <c r="S36" s="11"/>
      <c r="T36" s="138">
        <f>P36*R36</f>
        <v>0</v>
      </c>
      <c r="U36" s="138">
        <f>P36*S36</f>
        <v>0</v>
      </c>
      <c r="V36" s="11"/>
      <c r="W36" s="11"/>
      <c r="X36" s="138">
        <f t="shared" ref="X36:X53" si="93">P36*V36</f>
        <v>0</v>
      </c>
      <c r="Y36" s="138">
        <f t="shared" ref="Y36:Y54" si="94">P36*W36</f>
        <v>0</v>
      </c>
      <c r="Z36" s="11"/>
      <c r="AA36" s="11"/>
      <c r="AB36" s="139">
        <f>'1. Plano anual atividades'!E38</f>
        <v>0</v>
      </c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40"/>
      <c r="BB36" s="11"/>
      <c r="BC36" s="8">
        <f t="shared" ref="BC36:BC54" si="95">IF($BB36="aLer mais e melhor", "■",0)</f>
        <v>0</v>
      </c>
      <c r="BD36" s="12" t="b">
        <f t="shared" ref="BD36:BD48" si="96">IF(BC36="■", $R36+$S36)</f>
        <v>0</v>
      </c>
      <c r="BE36" s="8">
        <f t="shared" ref="BE36:BE54" si="97">IF($BB36="bePLAN", "■",0)</f>
        <v>0</v>
      </c>
      <c r="BF36" s="12" t="b">
        <f t="shared" ref="BF36:BF48" si="98">IF(BE36="■", $R36+$S36)</f>
        <v>0</v>
      </c>
      <c r="BG36" s="11">
        <f t="shared" si="80"/>
        <v>0</v>
      </c>
      <c r="BH36" s="12" t="b">
        <f t="shared" ref="BH36:BH48" si="99">IF(BG36="■", $R36+$S36)</f>
        <v>0</v>
      </c>
      <c r="BI36" s="11">
        <f t="shared" ref="BI36:BI54" si="100">IF($BB36="Ideias com mérito", "■",0)</f>
        <v>0</v>
      </c>
      <c r="BJ36" s="12" t="b">
        <f t="shared" ref="BJ36:BJ54" si="101">IF(BI36="■", $R36+$S36)</f>
        <v>0</v>
      </c>
      <c r="BK36" s="11">
        <f t="shared" si="81"/>
        <v>0</v>
      </c>
      <c r="BL36" s="12" t="b">
        <f t="shared" ref="BL36:BL48" si="102">IF(BK36="■", $R36+$S36)</f>
        <v>0</v>
      </c>
      <c r="BM36" s="11">
        <f t="shared" si="82"/>
        <v>0</v>
      </c>
      <c r="BN36" s="12" t="b">
        <f t="shared" ref="BN36:BN54" si="103">IF(BM36="■", $R36+$S36)</f>
        <v>0</v>
      </c>
      <c r="BO36" s="11">
        <f t="shared" si="83"/>
        <v>0</v>
      </c>
      <c r="BP36" s="12" t="b">
        <f t="shared" ref="BP36:BP48" si="104">IF(BO36="■", $R36+$S36)</f>
        <v>0</v>
      </c>
      <c r="BQ36" s="8">
        <f t="shared" si="84"/>
        <v>0</v>
      </c>
      <c r="BR36" s="12" t="b">
        <f t="shared" ref="BR36:BR54" si="105">IF(BQ36="■", $R36+$S36)</f>
        <v>0</v>
      </c>
      <c r="BS36" s="8">
        <f t="shared" ref="BS36:BS54" si="106">IF($BB36="Proliteracias", "■",0)</f>
        <v>0</v>
      </c>
      <c r="BT36" s="12" t="b">
        <f t="shared" ref="BT36:BT48" si="107">IF(BS36="■", $R36+$S36)</f>
        <v>0</v>
      </c>
      <c r="BU36" s="11">
        <f t="shared" si="85"/>
        <v>0</v>
      </c>
      <c r="BV36" s="12" t="b">
        <f t="shared" ref="BV36:BV48" si="108">IF(BU36="■", $R36+$S36)</f>
        <v>0</v>
      </c>
      <c r="BW36" s="11">
        <f t="shared" si="86"/>
        <v>0</v>
      </c>
      <c r="BX36" s="12" t="b">
        <f t="shared" ref="BX36:BX54" si="109">IF(BW36="■", $R36+$S36)</f>
        <v>0</v>
      </c>
      <c r="BY36" s="11">
        <f t="shared" si="87"/>
        <v>0</v>
      </c>
      <c r="BZ36" s="12" t="b">
        <f t="shared" ref="BZ36:BZ54" si="110">IF(BY36="■", $R36+$S36)</f>
        <v>0</v>
      </c>
      <c r="CA36" s="11">
        <f t="shared" si="88"/>
        <v>0</v>
      </c>
      <c r="CB36" s="12" t="b">
        <f t="shared" ref="CB36:CB54" si="111">IF(CA36="■", $R36+$S36)</f>
        <v>0</v>
      </c>
      <c r="CC36" s="24"/>
      <c r="CD36" s="108"/>
      <c r="CE36" s="138"/>
      <c r="CF36" s="137"/>
      <c r="CG36" s="138"/>
      <c r="CH36" s="108"/>
      <c r="CI36" s="138"/>
      <c r="CJ36" s="137"/>
      <c r="CK36" s="138"/>
      <c r="CL36" s="137"/>
      <c r="CM36" s="138"/>
      <c r="CN36" s="137"/>
      <c r="CO36" s="138"/>
      <c r="CP36" s="137"/>
      <c r="CQ36" s="138"/>
      <c r="CR36" s="137"/>
      <c r="CS36" s="138"/>
      <c r="CT36" s="137"/>
      <c r="CU36" s="138"/>
      <c r="CV36" s="137"/>
      <c r="CW36" s="138"/>
      <c r="CX36" s="137"/>
      <c r="CY36" s="138"/>
      <c r="CZ36" s="137"/>
      <c r="DA36" s="138"/>
      <c r="DB36" s="137"/>
      <c r="DC36" s="138"/>
      <c r="DD36" s="137"/>
      <c r="DE36" s="138"/>
      <c r="DF36" s="108"/>
      <c r="DG36" s="138"/>
      <c r="DH36" s="137"/>
      <c r="DI36" s="138"/>
      <c r="DJ36" s="137"/>
      <c r="DK36" s="138"/>
      <c r="DL36" s="137"/>
      <c r="DM36" s="138"/>
      <c r="DN36" s="137"/>
      <c r="DO36" s="138"/>
      <c r="DP36" s="137"/>
      <c r="DQ36" s="138"/>
      <c r="DR36" s="137"/>
      <c r="DS36" s="138"/>
      <c r="DT36" s="137"/>
      <c r="DU36" s="138"/>
      <c r="DV36" s="137"/>
      <c r="DW36" s="138"/>
      <c r="DX36" s="137"/>
      <c r="DY36" s="138"/>
      <c r="DZ36" s="137"/>
      <c r="EA36" s="138"/>
      <c r="EB36" s="137"/>
      <c r="EC36" s="138"/>
      <c r="ED36" s="108"/>
      <c r="EE36" s="138"/>
      <c r="EF36" s="137"/>
      <c r="EG36" s="138"/>
      <c r="EH36" s="137"/>
      <c r="EI36" s="138"/>
      <c r="EJ36" s="137"/>
      <c r="EK36" s="138"/>
      <c r="EL36" s="137"/>
      <c r="EM36" s="138"/>
      <c r="EN36" s="11"/>
      <c r="EO36" s="108">
        <f t="shared" ref="EO36:EO54" si="112">IF($EN36="5.º Centenário de Camões", "■",0)</f>
        <v>0</v>
      </c>
      <c r="EP36" s="138" t="b">
        <f t="shared" ref="EP36:EP54" si="113">IF(EO36="■", $R36+$S36)</f>
        <v>0</v>
      </c>
      <c r="EQ36" s="137">
        <f t="shared" ref="EQ36:EQ54" si="114">IF($EN36="7 dias com os media", "■",0)</f>
        <v>0</v>
      </c>
      <c r="ER36" s="138" t="b">
        <f t="shared" ref="ER36:ER54" si="115">IF(EQ36="■", $R36+$S36)</f>
        <v>0</v>
      </c>
      <c r="ES36" s="108">
        <f t="shared" ref="ES36:ES54" si="116">IF($EN36="aler mais e melhor", "■",0)</f>
        <v>0</v>
      </c>
      <c r="ET36" s="138" t="b">
        <f t="shared" ref="ET36:ET54" si="117">IF(ES36="■", $R36+$S36)</f>
        <v>0</v>
      </c>
      <c r="EU36" s="137">
        <f t="shared" ref="EU36:EU54" si="118">IF($EN36="Campeonato de Escrita e Ciência Criativa", "■",0)</f>
        <v>0</v>
      </c>
      <c r="EV36" s="138" t="b">
        <f t="shared" ref="EV36:EV54" si="119">IF(EU36="■", $R36+$S36)</f>
        <v>0</v>
      </c>
      <c r="EW36" s="137">
        <f t="shared" ref="EW36:EW54" si="120">IF($EN36="Cientificamente provável", "■",0)</f>
        <v>0</v>
      </c>
      <c r="EX36" s="138" t="b">
        <f t="shared" ref="EX36:EX54" si="121">IF(EW36="■", $R36+$S36)</f>
        <v>0</v>
      </c>
      <c r="EY36" s="137">
        <f t="shared" ref="EY36:EY54" si="122">IF($EN36="Clássicos em rede", "■",0)</f>
        <v>0</v>
      </c>
      <c r="EZ36" s="138" t="b">
        <f t="shared" ref="EZ36:EZ54" si="123">IF(EY36="■", $R36+$S36)</f>
        <v>0</v>
      </c>
      <c r="FA36" s="137">
        <f t="shared" ref="FA36:FA54" si="124">IF($EN36="Conto Contigo", "■",0)</f>
        <v>0</v>
      </c>
      <c r="FB36" s="138" t="b">
        <f t="shared" ref="FB36:FB54" si="125">IF(FA36="■", $R36+$S36)</f>
        <v>0</v>
      </c>
      <c r="FC36" s="137">
        <f t="shared" ref="FC36:FC54" si="126">IF($EN36="Dia da internet Mais Segura", "■",0)</f>
        <v>0</v>
      </c>
      <c r="FD36" s="138" t="b">
        <f t="shared" ref="FD36:FD54" si="127">IF(FC36="■", $R36+$S36)</f>
        <v>0</v>
      </c>
      <c r="FE36" s="137">
        <f t="shared" ref="FE36:FE54" si="128">IF($EN36="Dia Mundial da Língua Portuguesa", "■",0)</f>
        <v>0</v>
      </c>
      <c r="FF36" s="138" t="b">
        <f t="shared" ref="FF36:FF54" si="129">IF(FE36="■", $R36+$S36)</f>
        <v>0</v>
      </c>
      <c r="FG36" s="137">
        <f t="shared" ref="FG36:FG54" si="130">IF($EN36="Histórias com ciência na biblioteca escolar", "■",0)</f>
        <v>0</v>
      </c>
      <c r="FH36" s="138" t="b">
        <f t="shared" ref="FH36:FH54" si="131">IF(FG36="■", $R36+$S36)</f>
        <v>0</v>
      </c>
      <c r="FI36" s="137">
        <f t="shared" ref="FI36:FI54" si="132">IF($EN36="Isto também é comigo", "■",0)</f>
        <v>0</v>
      </c>
      <c r="FJ36" s="138" t="b">
        <f t="shared" ref="FJ36:FJ54" si="133">IF(FI36="■", $R36+$S36)</f>
        <v>0</v>
      </c>
      <c r="FK36" s="137">
        <f t="shared" ref="FK36:FK54" si="134">IF($EN36="Jornal escolar", "■",0)</f>
        <v>0</v>
      </c>
      <c r="FL36" s="138" t="b">
        <f t="shared" ref="FL36:FL54" si="135">IF(FK36="■", $R36+$S36)</f>
        <v>0</v>
      </c>
      <c r="FM36" s="137">
        <f t="shared" ref="FM36:FM54" si="136">IF($EN36="Jornalistas em rede", "■",0)</f>
        <v>0</v>
      </c>
      <c r="FN36" s="138" t="b">
        <f t="shared" ref="FN36:FN54" si="137">IF(FM36="■", $R36+$S36)</f>
        <v>0</v>
      </c>
      <c r="FO36" s="137">
        <f t="shared" ref="FO36:FO54" si="138">IF($EN36="Juntos a criar", "■",0)</f>
        <v>0</v>
      </c>
      <c r="FP36" s="138" t="b">
        <f t="shared" ref="FP36:FP54" si="139">IF(FO36="■", $R36+$S36)</f>
        <v>0</v>
      </c>
      <c r="FQ36" s="108">
        <f t="shared" ref="FQ36:FQ54" si="140">IF($EN36="Ler fora da escola", "■",0)</f>
        <v>0</v>
      </c>
      <c r="FR36" s="138" t="b">
        <f t="shared" ref="FR36:FR54" si="141">IF(FQ36="■", $R36+$S36)</f>
        <v>0</v>
      </c>
      <c r="FS36" s="137">
        <f t="shared" ref="FS36:FS54" si="142">IF($EN36="Media@ção", "■",0)</f>
        <v>0</v>
      </c>
      <c r="FT36" s="138" t="b">
        <f t="shared" ref="FT36:FT54" si="143">IF(FS36="■", $R36+$S36)</f>
        <v>0</v>
      </c>
      <c r="FU36" s="137">
        <f t="shared" ref="FU36:FU54" si="144">IF($EN36="Mês Internacional da Biblioteca Escolar", "■",0)</f>
        <v>0</v>
      </c>
      <c r="FV36" s="138" t="b">
        <f t="shared" ref="FV36:FV54" si="145">IF(FU36="■", $R36+$S36)</f>
        <v>0</v>
      </c>
      <c r="FW36" s="137">
        <f t="shared" ref="FW36:FW54" si="146">IF($EN36="Miúdos a votos", "■",0)</f>
        <v>0</v>
      </c>
      <c r="FX36" s="138" t="b">
        <f t="shared" ref="FX36:FX54" si="147">IF(FW36="■", $R36+$S36)</f>
        <v>0</v>
      </c>
      <c r="FY36" s="137">
        <f t="shared" ref="FY36:FY54" si="148">IF($EN36="Newton gostava de ler", "■",0)</f>
        <v>0</v>
      </c>
      <c r="FZ36" s="138" t="b">
        <f t="shared" ref="FZ36:FZ54" si="149">IF(FY36="■", $R36+$S36)</f>
        <v>0</v>
      </c>
      <c r="GA36" s="137">
        <f t="shared" ref="GA36:GA54" si="150">IF($EN36="Plano Nacional das Artes", "■",0)</f>
        <v>0</v>
      </c>
      <c r="GB36" s="138" t="b">
        <f t="shared" ref="GB36:GB54" si="151">IF(GA36="■", $R36+$S36)</f>
        <v>0</v>
      </c>
      <c r="GC36" s="137">
        <f t="shared" si="89"/>
        <v>0</v>
      </c>
      <c r="GD36" s="138" t="b">
        <f t="shared" ref="GD36:GD54" si="152">IF(GC36="■", $R36+$S36)</f>
        <v>0</v>
      </c>
      <c r="GE36" s="137">
        <f t="shared" ref="GE36:GE54" si="153">IF($EN36="Plano Nacional de Formação Financeira", "■",0)</f>
        <v>0</v>
      </c>
      <c r="GF36" s="138" t="b">
        <f t="shared" ref="GF36:GF54" si="154">IF(GE36="■", $R36+$S36)</f>
        <v>0</v>
      </c>
      <c r="GG36" s="137">
        <f t="shared" ref="GG36:GG54" si="155">IF($EN36="Rádio escolar", "■",0)</f>
        <v>0</v>
      </c>
      <c r="GH36" s="138" t="b">
        <f t="shared" ref="GH36:GH54" si="156">IF(GG36="■", $R36+$S36)</f>
        <v>0</v>
      </c>
      <c r="GI36" s="137">
        <f t="shared" ref="GI36:GI54" si="157">IF($EN36="READ ON Portugal", "■",0)</f>
        <v>0</v>
      </c>
      <c r="GJ36" s="138" t="b">
        <f t="shared" ref="GJ36:GJ54" si="158">IF(GI36="■", $R36+$S36)</f>
        <v>0</v>
      </c>
      <c r="GK36" s="137">
        <f t="shared" ref="GK36:GK54" si="159">IF($EN36="Semana da leitura", "■",0)</f>
        <v>0</v>
      </c>
      <c r="GL36" s="138" t="b">
        <f t="shared" ref="GL36:GL54" si="160">IF(GK36="■", $R36+$S36)</f>
        <v>0</v>
      </c>
      <c r="GM36" s="137">
        <f t="shared" ref="GM36:GM54" si="161">IF($EN36="Ser escritor é cool", "■",0)</f>
        <v>0</v>
      </c>
      <c r="GN36" s="138" t="b">
        <f t="shared" ref="GN36:GN54" si="162">IF(GM36="■", $R36+$S36)</f>
        <v>0</v>
      </c>
      <c r="GO36" s="108">
        <f t="shared" si="90"/>
        <v>0</v>
      </c>
      <c r="GP36" s="138" t="b">
        <f t="shared" ref="GP36:GP54" si="163">IF(GO36="■", $R36+$S36)</f>
        <v>0</v>
      </c>
      <c r="GQ36" s="137">
        <f t="shared" ref="GQ36:GQ54" si="164">IF($EN36="Todos Juntos Podemos Ler", "■",0)</f>
        <v>0</v>
      </c>
      <c r="GR36" s="138" t="b">
        <f t="shared" ref="GR36:GR54" si="165">IF(GQ36="■", $R36+$S36)</f>
        <v>0</v>
      </c>
      <c r="GS36" s="137">
        <f t="shared" ref="GS36:GS54" si="166">IF($EN36="TV escolar", "■",0)</f>
        <v>0</v>
      </c>
      <c r="GT36" s="138" t="b">
        <f t="shared" ref="GT36:GT54" si="167">IF(GS36="■", $R36+$S36)</f>
        <v>0</v>
      </c>
      <c r="GU36" s="137">
        <f t="shared" si="91"/>
        <v>0</v>
      </c>
      <c r="GV36" s="138" t="b">
        <f t="shared" ref="GV36:GV54" si="168">IF(GU36="■", $R36+$S36)</f>
        <v>0</v>
      </c>
      <c r="GW36" s="137">
        <f t="shared" ref="GW36:GW54" si="169">IF($EN36="Outra(s)", "■",0)</f>
        <v>0</v>
      </c>
      <c r="GX36" s="138" t="b">
        <f t="shared" ref="GX36:GX54" si="170">IF(GW36="■", $R36+$S36)</f>
        <v>0</v>
      </c>
    </row>
    <row r="37" spans="1:206" ht="15.6" customHeight="1">
      <c r="A37" s="93"/>
      <c r="B37" s="136">
        <f>'1. Plano anual atividades'!C39</f>
        <v>0</v>
      </c>
      <c r="C37" s="11"/>
      <c r="D37" s="138">
        <f>'1. Plano anual atividades'!D39</f>
        <v>0</v>
      </c>
      <c r="E37" s="138">
        <f>'1. Plano anual atividades'!I39</f>
        <v>0</v>
      </c>
      <c r="F37" s="138">
        <f>'1. Plano anual atividades'!J39</f>
        <v>0</v>
      </c>
      <c r="G37" s="138">
        <f>'1. Plano anual atividades'!K39</f>
        <v>0</v>
      </c>
      <c r="H37" s="138">
        <f>'1. Plano anual atividades'!L39</f>
        <v>0</v>
      </c>
      <c r="I37" s="138">
        <f>'1. Plano anual atividades'!M39</f>
        <v>0</v>
      </c>
      <c r="J37" s="138">
        <f>'1. Plano anual atividades'!N39</f>
        <v>0</v>
      </c>
      <c r="K37" s="138">
        <f>'1. Plano anual atividades'!O39</f>
        <v>0</v>
      </c>
      <c r="L37" s="138">
        <f>'1. Plano anual atividades'!P39</f>
        <v>0</v>
      </c>
      <c r="M37" s="138">
        <f>'1. Plano anual atividades'!Q39</f>
        <v>0</v>
      </c>
      <c r="N37" s="138">
        <f>'1. Plano anual atividades'!R39</f>
        <v>0</v>
      </c>
      <c r="O37" s="11"/>
      <c r="P37" s="11"/>
      <c r="Q37" s="138">
        <f t="shared" si="92"/>
        <v>0</v>
      </c>
      <c r="R37" s="11"/>
      <c r="S37" s="11"/>
      <c r="T37" s="138">
        <f t="shared" ref="T37:T46" si="171">P37*R37</f>
        <v>0</v>
      </c>
      <c r="U37" s="138">
        <f t="shared" ref="U37:U46" si="172">P37*S37</f>
        <v>0</v>
      </c>
      <c r="V37" s="11"/>
      <c r="W37" s="11"/>
      <c r="X37" s="138">
        <f t="shared" si="93"/>
        <v>0</v>
      </c>
      <c r="Y37" s="138">
        <f t="shared" si="94"/>
        <v>0</v>
      </c>
      <c r="Z37" s="11"/>
      <c r="AA37" s="11"/>
      <c r="AB37" s="139">
        <f>'1. Plano anual atividades'!E39</f>
        <v>0</v>
      </c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40"/>
      <c r="BB37" s="11"/>
      <c r="BC37" s="8">
        <f t="shared" si="95"/>
        <v>0</v>
      </c>
      <c r="BD37" s="12" t="b">
        <f t="shared" si="96"/>
        <v>0</v>
      </c>
      <c r="BE37" s="8">
        <f t="shared" si="97"/>
        <v>0</v>
      </c>
      <c r="BF37" s="12" t="b">
        <f t="shared" si="98"/>
        <v>0</v>
      </c>
      <c r="BG37" s="11">
        <f t="shared" si="80"/>
        <v>0</v>
      </c>
      <c r="BH37" s="12" t="b">
        <f t="shared" si="99"/>
        <v>0</v>
      </c>
      <c r="BI37" s="11">
        <f t="shared" si="100"/>
        <v>0</v>
      </c>
      <c r="BJ37" s="12" t="b">
        <f t="shared" si="101"/>
        <v>0</v>
      </c>
      <c r="BK37" s="11">
        <f t="shared" si="81"/>
        <v>0</v>
      </c>
      <c r="BL37" s="12" t="b">
        <f t="shared" si="102"/>
        <v>0</v>
      </c>
      <c r="BM37" s="11">
        <f t="shared" si="82"/>
        <v>0</v>
      </c>
      <c r="BN37" s="12" t="b">
        <f t="shared" si="103"/>
        <v>0</v>
      </c>
      <c r="BO37" s="11">
        <f t="shared" si="83"/>
        <v>0</v>
      </c>
      <c r="BP37" s="12" t="b">
        <f t="shared" si="104"/>
        <v>0</v>
      </c>
      <c r="BQ37" s="8">
        <f t="shared" si="84"/>
        <v>0</v>
      </c>
      <c r="BR37" s="12" t="b">
        <f t="shared" si="105"/>
        <v>0</v>
      </c>
      <c r="BS37" s="8">
        <f t="shared" si="106"/>
        <v>0</v>
      </c>
      <c r="BT37" s="12" t="b">
        <f t="shared" si="107"/>
        <v>0</v>
      </c>
      <c r="BU37" s="11">
        <f t="shared" si="85"/>
        <v>0</v>
      </c>
      <c r="BV37" s="12" t="b">
        <f t="shared" si="108"/>
        <v>0</v>
      </c>
      <c r="BW37" s="11">
        <f t="shared" si="86"/>
        <v>0</v>
      </c>
      <c r="BX37" s="12" t="b">
        <f t="shared" si="109"/>
        <v>0</v>
      </c>
      <c r="BY37" s="11">
        <f t="shared" si="87"/>
        <v>0</v>
      </c>
      <c r="BZ37" s="12" t="b">
        <f t="shared" si="110"/>
        <v>0</v>
      </c>
      <c r="CA37" s="11">
        <f t="shared" si="88"/>
        <v>0</v>
      </c>
      <c r="CB37" s="12" t="b">
        <f t="shared" si="111"/>
        <v>0</v>
      </c>
      <c r="CC37" s="24"/>
      <c r="CD37" s="108"/>
      <c r="CE37" s="138"/>
      <c r="CF37" s="137"/>
      <c r="CG37" s="138"/>
      <c r="CH37" s="108"/>
      <c r="CI37" s="138"/>
      <c r="CJ37" s="137"/>
      <c r="CK37" s="138"/>
      <c r="CL37" s="137"/>
      <c r="CM37" s="138"/>
      <c r="CN37" s="137"/>
      <c r="CO37" s="138"/>
      <c r="CP37" s="137"/>
      <c r="CQ37" s="138"/>
      <c r="CR37" s="137"/>
      <c r="CS37" s="138"/>
      <c r="CT37" s="137"/>
      <c r="CU37" s="138"/>
      <c r="CV37" s="137"/>
      <c r="CW37" s="138"/>
      <c r="CX37" s="137"/>
      <c r="CY37" s="138"/>
      <c r="CZ37" s="137"/>
      <c r="DA37" s="138"/>
      <c r="DB37" s="137"/>
      <c r="DC37" s="138"/>
      <c r="DD37" s="137"/>
      <c r="DE37" s="138"/>
      <c r="DF37" s="108"/>
      <c r="DG37" s="138"/>
      <c r="DH37" s="137"/>
      <c r="DI37" s="138"/>
      <c r="DJ37" s="137"/>
      <c r="DK37" s="138"/>
      <c r="DL37" s="137"/>
      <c r="DM37" s="138"/>
      <c r="DN37" s="137"/>
      <c r="DO37" s="138"/>
      <c r="DP37" s="137"/>
      <c r="DQ37" s="138"/>
      <c r="DR37" s="137"/>
      <c r="DS37" s="138"/>
      <c r="DT37" s="137"/>
      <c r="DU37" s="138"/>
      <c r="DV37" s="137"/>
      <c r="DW37" s="138"/>
      <c r="DX37" s="137"/>
      <c r="DY37" s="138"/>
      <c r="DZ37" s="137"/>
      <c r="EA37" s="138"/>
      <c r="EB37" s="137"/>
      <c r="EC37" s="138"/>
      <c r="ED37" s="108"/>
      <c r="EE37" s="138"/>
      <c r="EF37" s="137"/>
      <c r="EG37" s="138"/>
      <c r="EH37" s="137"/>
      <c r="EI37" s="138"/>
      <c r="EJ37" s="137"/>
      <c r="EK37" s="138"/>
      <c r="EL37" s="137"/>
      <c r="EM37" s="138"/>
      <c r="EN37" s="11"/>
      <c r="EO37" s="108">
        <f t="shared" si="112"/>
        <v>0</v>
      </c>
      <c r="EP37" s="138" t="b">
        <f t="shared" si="113"/>
        <v>0</v>
      </c>
      <c r="EQ37" s="137">
        <f t="shared" si="114"/>
        <v>0</v>
      </c>
      <c r="ER37" s="138" t="b">
        <f t="shared" si="115"/>
        <v>0</v>
      </c>
      <c r="ES37" s="108">
        <f t="shared" si="116"/>
        <v>0</v>
      </c>
      <c r="ET37" s="138" t="b">
        <f t="shared" si="117"/>
        <v>0</v>
      </c>
      <c r="EU37" s="137">
        <f t="shared" si="118"/>
        <v>0</v>
      </c>
      <c r="EV37" s="138" t="b">
        <f t="shared" si="119"/>
        <v>0</v>
      </c>
      <c r="EW37" s="137">
        <f t="shared" si="120"/>
        <v>0</v>
      </c>
      <c r="EX37" s="138" t="b">
        <f t="shared" si="121"/>
        <v>0</v>
      </c>
      <c r="EY37" s="137">
        <f t="shared" si="122"/>
        <v>0</v>
      </c>
      <c r="EZ37" s="138" t="b">
        <f t="shared" si="123"/>
        <v>0</v>
      </c>
      <c r="FA37" s="137">
        <f t="shared" si="124"/>
        <v>0</v>
      </c>
      <c r="FB37" s="138" t="b">
        <f t="shared" si="125"/>
        <v>0</v>
      </c>
      <c r="FC37" s="137">
        <f t="shared" si="126"/>
        <v>0</v>
      </c>
      <c r="FD37" s="138" t="b">
        <f t="shared" si="127"/>
        <v>0</v>
      </c>
      <c r="FE37" s="137">
        <f t="shared" si="128"/>
        <v>0</v>
      </c>
      <c r="FF37" s="138" t="b">
        <f t="shared" si="129"/>
        <v>0</v>
      </c>
      <c r="FG37" s="137">
        <f t="shared" si="130"/>
        <v>0</v>
      </c>
      <c r="FH37" s="138" t="b">
        <f t="shared" si="131"/>
        <v>0</v>
      </c>
      <c r="FI37" s="137">
        <f t="shared" si="132"/>
        <v>0</v>
      </c>
      <c r="FJ37" s="138" t="b">
        <f t="shared" si="133"/>
        <v>0</v>
      </c>
      <c r="FK37" s="137">
        <f t="shared" si="134"/>
        <v>0</v>
      </c>
      <c r="FL37" s="138" t="b">
        <f t="shared" si="135"/>
        <v>0</v>
      </c>
      <c r="FM37" s="137">
        <f t="shared" si="136"/>
        <v>0</v>
      </c>
      <c r="FN37" s="138" t="b">
        <f t="shared" si="137"/>
        <v>0</v>
      </c>
      <c r="FO37" s="137">
        <f t="shared" si="138"/>
        <v>0</v>
      </c>
      <c r="FP37" s="138" t="b">
        <f t="shared" si="139"/>
        <v>0</v>
      </c>
      <c r="FQ37" s="108">
        <f t="shared" si="140"/>
        <v>0</v>
      </c>
      <c r="FR37" s="138" t="b">
        <f t="shared" si="141"/>
        <v>0</v>
      </c>
      <c r="FS37" s="137">
        <f t="shared" si="142"/>
        <v>0</v>
      </c>
      <c r="FT37" s="138" t="b">
        <f t="shared" si="143"/>
        <v>0</v>
      </c>
      <c r="FU37" s="137">
        <f t="shared" si="144"/>
        <v>0</v>
      </c>
      <c r="FV37" s="138" t="b">
        <f t="shared" si="145"/>
        <v>0</v>
      </c>
      <c r="FW37" s="137">
        <f t="shared" si="146"/>
        <v>0</v>
      </c>
      <c r="FX37" s="138" t="b">
        <f t="shared" si="147"/>
        <v>0</v>
      </c>
      <c r="FY37" s="137">
        <f t="shared" si="148"/>
        <v>0</v>
      </c>
      <c r="FZ37" s="138" t="b">
        <f t="shared" si="149"/>
        <v>0</v>
      </c>
      <c r="GA37" s="137">
        <f t="shared" si="150"/>
        <v>0</v>
      </c>
      <c r="GB37" s="138" t="b">
        <f t="shared" si="151"/>
        <v>0</v>
      </c>
      <c r="GC37" s="137">
        <f t="shared" si="89"/>
        <v>0</v>
      </c>
      <c r="GD37" s="138" t="b">
        <f t="shared" si="152"/>
        <v>0</v>
      </c>
      <c r="GE37" s="137">
        <f t="shared" si="153"/>
        <v>0</v>
      </c>
      <c r="GF37" s="138" t="b">
        <f t="shared" si="154"/>
        <v>0</v>
      </c>
      <c r="GG37" s="137">
        <f t="shared" si="155"/>
        <v>0</v>
      </c>
      <c r="GH37" s="138" t="b">
        <f t="shared" si="156"/>
        <v>0</v>
      </c>
      <c r="GI37" s="137">
        <f t="shared" si="157"/>
        <v>0</v>
      </c>
      <c r="GJ37" s="138" t="b">
        <f t="shared" si="158"/>
        <v>0</v>
      </c>
      <c r="GK37" s="137">
        <f t="shared" si="159"/>
        <v>0</v>
      </c>
      <c r="GL37" s="138" t="b">
        <f t="shared" si="160"/>
        <v>0</v>
      </c>
      <c r="GM37" s="137">
        <f t="shared" si="161"/>
        <v>0</v>
      </c>
      <c r="GN37" s="138" t="b">
        <f t="shared" si="162"/>
        <v>0</v>
      </c>
      <c r="GO37" s="108">
        <f t="shared" si="90"/>
        <v>0</v>
      </c>
      <c r="GP37" s="138" t="b">
        <f t="shared" si="163"/>
        <v>0</v>
      </c>
      <c r="GQ37" s="137">
        <f t="shared" si="164"/>
        <v>0</v>
      </c>
      <c r="GR37" s="138" t="b">
        <f t="shared" si="165"/>
        <v>0</v>
      </c>
      <c r="GS37" s="137">
        <f t="shared" si="166"/>
        <v>0</v>
      </c>
      <c r="GT37" s="138" t="b">
        <f t="shared" si="167"/>
        <v>0</v>
      </c>
      <c r="GU37" s="137">
        <f t="shared" si="91"/>
        <v>0</v>
      </c>
      <c r="GV37" s="138" t="b">
        <f t="shared" si="168"/>
        <v>0</v>
      </c>
      <c r="GW37" s="137">
        <f t="shared" si="169"/>
        <v>0</v>
      </c>
      <c r="GX37" s="138" t="b">
        <f t="shared" si="170"/>
        <v>0</v>
      </c>
    </row>
    <row r="38" spans="1:206" ht="15.6" customHeight="1">
      <c r="A38" s="93"/>
      <c r="B38" s="136">
        <f>'1. Plano anual atividades'!C40</f>
        <v>0</v>
      </c>
      <c r="C38" s="11"/>
      <c r="D38" s="138">
        <f>'1. Plano anual atividades'!D40</f>
        <v>0</v>
      </c>
      <c r="E38" s="138">
        <f>'1. Plano anual atividades'!I40</f>
        <v>0</v>
      </c>
      <c r="F38" s="138">
        <f>'1. Plano anual atividades'!J40</f>
        <v>0</v>
      </c>
      <c r="G38" s="138">
        <f>'1. Plano anual atividades'!K40</f>
        <v>0</v>
      </c>
      <c r="H38" s="138">
        <f>'1. Plano anual atividades'!L40</f>
        <v>0</v>
      </c>
      <c r="I38" s="138">
        <f>'1. Plano anual atividades'!M40</f>
        <v>0</v>
      </c>
      <c r="J38" s="138">
        <f>'1. Plano anual atividades'!N40</f>
        <v>0</v>
      </c>
      <c r="K38" s="138">
        <f>'1. Plano anual atividades'!O40</f>
        <v>0</v>
      </c>
      <c r="L38" s="138">
        <f>'1. Plano anual atividades'!P40</f>
        <v>0</v>
      </c>
      <c r="M38" s="138">
        <f>'1. Plano anual atividades'!Q40</f>
        <v>0</v>
      </c>
      <c r="N38" s="138">
        <f>'1. Plano anual atividades'!R40</f>
        <v>0</v>
      </c>
      <c r="O38" s="11"/>
      <c r="P38" s="11"/>
      <c r="Q38" s="138">
        <f t="shared" si="92"/>
        <v>0</v>
      </c>
      <c r="R38" s="11"/>
      <c r="S38" s="11"/>
      <c r="T38" s="138">
        <f t="shared" si="171"/>
        <v>0</v>
      </c>
      <c r="U38" s="138">
        <f t="shared" si="172"/>
        <v>0</v>
      </c>
      <c r="V38" s="11"/>
      <c r="W38" s="11"/>
      <c r="X38" s="138">
        <f t="shared" si="93"/>
        <v>0</v>
      </c>
      <c r="Y38" s="138">
        <f t="shared" si="94"/>
        <v>0</v>
      </c>
      <c r="Z38" s="11"/>
      <c r="AA38" s="11"/>
      <c r="AB38" s="139">
        <f>'1. Plano anual atividades'!E40</f>
        <v>0</v>
      </c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40"/>
      <c r="BB38" s="11"/>
      <c r="BC38" s="8">
        <f t="shared" si="95"/>
        <v>0</v>
      </c>
      <c r="BD38" s="12" t="b">
        <f t="shared" si="96"/>
        <v>0</v>
      </c>
      <c r="BE38" s="8">
        <f t="shared" si="97"/>
        <v>0</v>
      </c>
      <c r="BF38" s="12" t="b">
        <f t="shared" si="98"/>
        <v>0</v>
      </c>
      <c r="BG38" s="11">
        <f t="shared" si="80"/>
        <v>0</v>
      </c>
      <c r="BH38" s="12" t="b">
        <f t="shared" si="99"/>
        <v>0</v>
      </c>
      <c r="BI38" s="11">
        <f t="shared" si="100"/>
        <v>0</v>
      </c>
      <c r="BJ38" s="12" t="b">
        <f t="shared" si="101"/>
        <v>0</v>
      </c>
      <c r="BK38" s="11">
        <f t="shared" si="81"/>
        <v>0</v>
      </c>
      <c r="BL38" s="12" t="b">
        <f t="shared" si="102"/>
        <v>0</v>
      </c>
      <c r="BM38" s="11">
        <f t="shared" si="82"/>
        <v>0</v>
      </c>
      <c r="BN38" s="12" t="b">
        <f t="shared" si="103"/>
        <v>0</v>
      </c>
      <c r="BO38" s="11">
        <f t="shared" si="83"/>
        <v>0</v>
      </c>
      <c r="BP38" s="12" t="b">
        <f t="shared" si="104"/>
        <v>0</v>
      </c>
      <c r="BQ38" s="8">
        <f t="shared" si="84"/>
        <v>0</v>
      </c>
      <c r="BR38" s="12" t="b">
        <f t="shared" si="105"/>
        <v>0</v>
      </c>
      <c r="BS38" s="8">
        <f t="shared" si="106"/>
        <v>0</v>
      </c>
      <c r="BT38" s="12" t="b">
        <f t="shared" si="107"/>
        <v>0</v>
      </c>
      <c r="BU38" s="11">
        <f t="shared" si="85"/>
        <v>0</v>
      </c>
      <c r="BV38" s="12" t="b">
        <f t="shared" si="108"/>
        <v>0</v>
      </c>
      <c r="BW38" s="11">
        <f t="shared" si="86"/>
        <v>0</v>
      </c>
      <c r="BX38" s="12" t="b">
        <f t="shared" si="109"/>
        <v>0</v>
      </c>
      <c r="BY38" s="11">
        <f t="shared" si="87"/>
        <v>0</v>
      </c>
      <c r="BZ38" s="12" t="b">
        <f t="shared" si="110"/>
        <v>0</v>
      </c>
      <c r="CA38" s="11">
        <f t="shared" si="88"/>
        <v>0</v>
      </c>
      <c r="CB38" s="12" t="b">
        <f t="shared" si="111"/>
        <v>0</v>
      </c>
      <c r="CC38" s="24"/>
      <c r="CD38" s="108"/>
      <c r="CE38" s="138"/>
      <c r="CF38" s="137"/>
      <c r="CG38" s="138"/>
      <c r="CH38" s="108"/>
      <c r="CI38" s="138"/>
      <c r="CJ38" s="137"/>
      <c r="CK38" s="138"/>
      <c r="CL38" s="137"/>
      <c r="CM38" s="138"/>
      <c r="CN38" s="137"/>
      <c r="CO38" s="138"/>
      <c r="CP38" s="137"/>
      <c r="CQ38" s="138"/>
      <c r="CR38" s="137"/>
      <c r="CS38" s="138"/>
      <c r="CT38" s="137"/>
      <c r="CU38" s="138"/>
      <c r="CV38" s="137"/>
      <c r="CW38" s="138"/>
      <c r="CX38" s="137"/>
      <c r="CY38" s="138"/>
      <c r="CZ38" s="137"/>
      <c r="DA38" s="138"/>
      <c r="DB38" s="137"/>
      <c r="DC38" s="138"/>
      <c r="DD38" s="137"/>
      <c r="DE38" s="138"/>
      <c r="DF38" s="108"/>
      <c r="DG38" s="138"/>
      <c r="DH38" s="137"/>
      <c r="DI38" s="138"/>
      <c r="DJ38" s="137"/>
      <c r="DK38" s="138"/>
      <c r="DL38" s="137"/>
      <c r="DM38" s="138"/>
      <c r="DN38" s="137"/>
      <c r="DO38" s="138"/>
      <c r="DP38" s="137"/>
      <c r="DQ38" s="138"/>
      <c r="DR38" s="137"/>
      <c r="DS38" s="138"/>
      <c r="DT38" s="137"/>
      <c r="DU38" s="138"/>
      <c r="DV38" s="137"/>
      <c r="DW38" s="138"/>
      <c r="DX38" s="137"/>
      <c r="DY38" s="138"/>
      <c r="DZ38" s="137"/>
      <c r="EA38" s="138"/>
      <c r="EB38" s="137"/>
      <c r="EC38" s="138"/>
      <c r="ED38" s="108"/>
      <c r="EE38" s="138"/>
      <c r="EF38" s="137"/>
      <c r="EG38" s="138"/>
      <c r="EH38" s="137"/>
      <c r="EI38" s="138"/>
      <c r="EJ38" s="137"/>
      <c r="EK38" s="138"/>
      <c r="EL38" s="137"/>
      <c r="EM38" s="138"/>
      <c r="EN38" s="11"/>
      <c r="EO38" s="108">
        <f t="shared" si="112"/>
        <v>0</v>
      </c>
      <c r="EP38" s="138" t="b">
        <f t="shared" si="113"/>
        <v>0</v>
      </c>
      <c r="EQ38" s="137">
        <f t="shared" si="114"/>
        <v>0</v>
      </c>
      <c r="ER38" s="138" t="b">
        <f t="shared" si="115"/>
        <v>0</v>
      </c>
      <c r="ES38" s="108">
        <f t="shared" si="116"/>
        <v>0</v>
      </c>
      <c r="ET38" s="138" t="b">
        <f t="shared" si="117"/>
        <v>0</v>
      </c>
      <c r="EU38" s="137">
        <f t="shared" si="118"/>
        <v>0</v>
      </c>
      <c r="EV38" s="138" t="b">
        <f t="shared" si="119"/>
        <v>0</v>
      </c>
      <c r="EW38" s="137">
        <f t="shared" si="120"/>
        <v>0</v>
      </c>
      <c r="EX38" s="138" t="b">
        <f t="shared" si="121"/>
        <v>0</v>
      </c>
      <c r="EY38" s="137">
        <f t="shared" si="122"/>
        <v>0</v>
      </c>
      <c r="EZ38" s="138" t="b">
        <f t="shared" si="123"/>
        <v>0</v>
      </c>
      <c r="FA38" s="137">
        <f t="shared" si="124"/>
        <v>0</v>
      </c>
      <c r="FB38" s="138" t="b">
        <f t="shared" si="125"/>
        <v>0</v>
      </c>
      <c r="FC38" s="137">
        <f t="shared" si="126"/>
        <v>0</v>
      </c>
      <c r="FD38" s="138" t="b">
        <f t="shared" si="127"/>
        <v>0</v>
      </c>
      <c r="FE38" s="137">
        <f t="shared" si="128"/>
        <v>0</v>
      </c>
      <c r="FF38" s="138" t="b">
        <f t="shared" si="129"/>
        <v>0</v>
      </c>
      <c r="FG38" s="137">
        <f t="shared" si="130"/>
        <v>0</v>
      </c>
      <c r="FH38" s="138" t="b">
        <f t="shared" si="131"/>
        <v>0</v>
      </c>
      <c r="FI38" s="137">
        <f t="shared" si="132"/>
        <v>0</v>
      </c>
      <c r="FJ38" s="138" t="b">
        <f t="shared" si="133"/>
        <v>0</v>
      </c>
      <c r="FK38" s="137">
        <f t="shared" si="134"/>
        <v>0</v>
      </c>
      <c r="FL38" s="138" t="b">
        <f t="shared" si="135"/>
        <v>0</v>
      </c>
      <c r="FM38" s="137">
        <f t="shared" si="136"/>
        <v>0</v>
      </c>
      <c r="FN38" s="138" t="b">
        <f t="shared" si="137"/>
        <v>0</v>
      </c>
      <c r="FO38" s="137">
        <f t="shared" si="138"/>
        <v>0</v>
      </c>
      <c r="FP38" s="138" t="b">
        <f t="shared" si="139"/>
        <v>0</v>
      </c>
      <c r="FQ38" s="108">
        <f t="shared" si="140"/>
        <v>0</v>
      </c>
      <c r="FR38" s="138" t="b">
        <f t="shared" si="141"/>
        <v>0</v>
      </c>
      <c r="FS38" s="137">
        <f t="shared" si="142"/>
        <v>0</v>
      </c>
      <c r="FT38" s="138" t="b">
        <f t="shared" si="143"/>
        <v>0</v>
      </c>
      <c r="FU38" s="137">
        <f t="shared" si="144"/>
        <v>0</v>
      </c>
      <c r="FV38" s="138" t="b">
        <f t="shared" si="145"/>
        <v>0</v>
      </c>
      <c r="FW38" s="137">
        <f t="shared" si="146"/>
        <v>0</v>
      </c>
      <c r="FX38" s="138" t="b">
        <f t="shared" si="147"/>
        <v>0</v>
      </c>
      <c r="FY38" s="137">
        <f t="shared" si="148"/>
        <v>0</v>
      </c>
      <c r="FZ38" s="138" t="b">
        <f t="shared" si="149"/>
        <v>0</v>
      </c>
      <c r="GA38" s="137">
        <f t="shared" si="150"/>
        <v>0</v>
      </c>
      <c r="GB38" s="138" t="b">
        <f t="shared" si="151"/>
        <v>0</v>
      </c>
      <c r="GC38" s="137">
        <f t="shared" si="89"/>
        <v>0</v>
      </c>
      <c r="GD38" s="138" t="b">
        <f t="shared" si="152"/>
        <v>0</v>
      </c>
      <c r="GE38" s="137">
        <f t="shared" si="153"/>
        <v>0</v>
      </c>
      <c r="GF38" s="138" t="b">
        <f t="shared" si="154"/>
        <v>0</v>
      </c>
      <c r="GG38" s="137">
        <f t="shared" si="155"/>
        <v>0</v>
      </c>
      <c r="GH38" s="138" t="b">
        <f t="shared" si="156"/>
        <v>0</v>
      </c>
      <c r="GI38" s="137">
        <f t="shared" si="157"/>
        <v>0</v>
      </c>
      <c r="GJ38" s="138" t="b">
        <f t="shared" si="158"/>
        <v>0</v>
      </c>
      <c r="GK38" s="137">
        <f t="shared" si="159"/>
        <v>0</v>
      </c>
      <c r="GL38" s="138" t="b">
        <f t="shared" si="160"/>
        <v>0</v>
      </c>
      <c r="GM38" s="137">
        <f t="shared" si="161"/>
        <v>0</v>
      </c>
      <c r="GN38" s="138" t="b">
        <f t="shared" si="162"/>
        <v>0</v>
      </c>
      <c r="GO38" s="108">
        <f t="shared" si="90"/>
        <v>0</v>
      </c>
      <c r="GP38" s="138" t="b">
        <f t="shared" si="163"/>
        <v>0</v>
      </c>
      <c r="GQ38" s="137">
        <f t="shared" si="164"/>
        <v>0</v>
      </c>
      <c r="GR38" s="138" t="b">
        <f t="shared" si="165"/>
        <v>0</v>
      </c>
      <c r="GS38" s="137">
        <f t="shared" si="166"/>
        <v>0</v>
      </c>
      <c r="GT38" s="138" t="b">
        <f t="shared" si="167"/>
        <v>0</v>
      </c>
      <c r="GU38" s="137">
        <f t="shared" si="91"/>
        <v>0</v>
      </c>
      <c r="GV38" s="138" t="b">
        <f t="shared" si="168"/>
        <v>0</v>
      </c>
      <c r="GW38" s="137">
        <f t="shared" si="169"/>
        <v>0</v>
      </c>
      <c r="GX38" s="138" t="b">
        <f t="shared" si="170"/>
        <v>0</v>
      </c>
    </row>
    <row r="39" spans="1:206" ht="15.6" customHeight="1">
      <c r="A39" s="93"/>
      <c r="B39" s="136">
        <f>'1. Plano anual atividades'!C41</f>
        <v>0</v>
      </c>
      <c r="C39" s="11"/>
      <c r="D39" s="138">
        <f>'1. Plano anual atividades'!D41</f>
        <v>0</v>
      </c>
      <c r="E39" s="138">
        <f>'1. Plano anual atividades'!I41</f>
        <v>0</v>
      </c>
      <c r="F39" s="138">
        <f>'1. Plano anual atividades'!J41</f>
        <v>0</v>
      </c>
      <c r="G39" s="138">
        <f>'1. Plano anual atividades'!K41</f>
        <v>0</v>
      </c>
      <c r="H39" s="138">
        <f>'1. Plano anual atividades'!L41</f>
        <v>0</v>
      </c>
      <c r="I39" s="138">
        <f>'1. Plano anual atividades'!M41</f>
        <v>0</v>
      </c>
      <c r="J39" s="138">
        <f>'1. Plano anual atividades'!N41</f>
        <v>0</v>
      </c>
      <c r="K39" s="138">
        <f>'1. Plano anual atividades'!O41</f>
        <v>0</v>
      </c>
      <c r="L39" s="138">
        <f>'1. Plano anual atividades'!P41</f>
        <v>0</v>
      </c>
      <c r="M39" s="138">
        <f>'1. Plano anual atividades'!Q41</f>
        <v>0</v>
      </c>
      <c r="N39" s="138">
        <f>'1. Plano anual atividades'!R41</f>
        <v>0</v>
      </c>
      <c r="O39" s="11"/>
      <c r="P39" s="11"/>
      <c r="Q39" s="138">
        <f t="shared" si="92"/>
        <v>0</v>
      </c>
      <c r="R39" s="11"/>
      <c r="S39" s="11"/>
      <c r="T39" s="138">
        <f t="shared" si="171"/>
        <v>0</v>
      </c>
      <c r="U39" s="138">
        <f t="shared" si="172"/>
        <v>0</v>
      </c>
      <c r="V39" s="11"/>
      <c r="W39" s="11"/>
      <c r="X39" s="138">
        <f t="shared" si="93"/>
        <v>0</v>
      </c>
      <c r="Y39" s="138">
        <f t="shared" si="94"/>
        <v>0</v>
      </c>
      <c r="Z39" s="11"/>
      <c r="AA39" s="11"/>
      <c r="AB39" s="139">
        <f>'1. Plano anual atividades'!E41</f>
        <v>0</v>
      </c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40"/>
      <c r="BB39" s="11"/>
      <c r="BC39" s="8">
        <f t="shared" si="95"/>
        <v>0</v>
      </c>
      <c r="BD39" s="12" t="b">
        <f t="shared" si="96"/>
        <v>0</v>
      </c>
      <c r="BE39" s="8">
        <f t="shared" si="97"/>
        <v>0</v>
      </c>
      <c r="BF39" s="12" t="b">
        <f t="shared" si="98"/>
        <v>0</v>
      </c>
      <c r="BG39" s="11">
        <f t="shared" si="80"/>
        <v>0</v>
      </c>
      <c r="BH39" s="12" t="b">
        <f t="shared" si="99"/>
        <v>0</v>
      </c>
      <c r="BI39" s="11">
        <f t="shared" si="100"/>
        <v>0</v>
      </c>
      <c r="BJ39" s="12" t="b">
        <f t="shared" si="101"/>
        <v>0</v>
      </c>
      <c r="BK39" s="11">
        <f t="shared" si="81"/>
        <v>0</v>
      </c>
      <c r="BL39" s="12" t="b">
        <f t="shared" si="102"/>
        <v>0</v>
      </c>
      <c r="BM39" s="11">
        <f t="shared" si="82"/>
        <v>0</v>
      </c>
      <c r="BN39" s="12" t="b">
        <f t="shared" si="103"/>
        <v>0</v>
      </c>
      <c r="BO39" s="11">
        <f t="shared" si="83"/>
        <v>0</v>
      </c>
      <c r="BP39" s="12" t="b">
        <f t="shared" si="104"/>
        <v>0</v>
      </c>
      <c r="BQ39" s="8">
        <f t="shared" si="84"/>
        <v>0</v>
      </c>
      <c r="BR39" s="12" t="b">
        <f t="shared" si="105"/>
        <v>0</v>
      </c>
      <c r="BS39" s="8">
        <f t="shared" si="106"/>
        <v>0</v>
      </c>
      <c r="BT39" s="12" t="b">
        <f t="shared" si="107"/>
        <v>0</v>
      </c>
      <c r="BU39" s="11">
        <f t="shared" si="85"/>
        <v>0</v>
      </c>
      <c r="BV39" s="12" t="b">
        <f t="shared" si="108"/>
        <v>0</v>
      </c>
      <c r="BW39" s="11">
        <f t="shared" si="86"/>
        <v>0</v>
      </c>
      <c r="BX39" s="12" t="b">
        <f t="shared" si="109"/>
        <v>0</v>
      </c>
      <c r="BY39" s="11">
        <f t="shared" si="87"/>
        <v>0</v>
      </c>
      <c r="BZ39" s="12" t="b">
        <f t="shared" si="110"/>
        <v>0</v>
      </c>
      <c r="CA39" s="11">
        <f t="shared" si="88"/>
        <v>0</v>
      </c>
      <c r="CB39" s="12" t="b">
        <f t="shared" si="111"/>
        <v>0</v>
      </c>
      <c r="CC39" s="24"/>
      <c r="CD39" s="108"/>
      <c r="CE39" s="138"/>
      <c r="CF39" s="137"/>
      <c r="CG39" s="138"/>
      <c r="CH39" s="108"/>
      <c r="CI39" s="138"/>
      <c r="CJ39" s="137"/>
      <c r="CK39" s="138"/>
      <c r="CL39" s="137"/>
      <c r="CM39" s="138"/>
      <c r="CN39" s="137"/>
      <c r="CO39" s="138"/>
      <c r="CP39" s="137"/>
      <c r="CQ39" s="138"/>
      <c r="CR39" s="137"/>
      <c r="CS39" s="138"/>
      <c r="CT39" s="137"/>
      <c r="CU39" s="138"/>
      <c r="CV39" s="137"/>
      <c r="CW39" s="138"/>
      <c r="CX39" s="137"/>
      <c r="CY39" s="138"/>
      <c r="CZ39" s="137"/>
      <c r="DA39" s="138"/>
      <c r="DB39" s="137"/>
      <c r="DC39" s="138"/>
      <c r="DD39" s="137"/>
      <c r="DE39" s="138"/>
      <c r="DF39" s="108"/>
      <c r="DG39" s="138"/>
      <c r="DH39" s="137"/>
      <c r="DI39" s="138"/>
      <c r="DJ39" s="137"/>
      <c r="DK39" s="138"/>
      <c r="DL39" s="137"/>
      <c r="DM39" s="138"/>
      <c r="DN39" s="137"/>
      <c r="DO39" s="138"/>
      <c r="DP39" s="137"/>
      <c r="DQ39" s="138"/>
      <c r="DR39" s="137"/>
      <c r="DS39" s="138"/>
      <c r="DT39" s="137"/>
      <c r="DU39" s="138"/>
      <c r="DV39" s="137"/>
      <c r="DW39" s="138"/>
      <c r="DX39" s="137"/>
      <c r="DY39" s="138"/>
      <c r="DZ39" s="137"/>
      <c r="EA39" s="138"/>
      <c r="EB39" s="137"/>
      <c r="EC39" s="138"/>
      <c r="ED39" s="108"/>
      <c r="EE39" s="138"/>
      <c r="EF39" s="137"/>
      <c r="EG39" s="138"/>
      <c r="EH39" s="137"/>
      <c r="EI39" s="138"/>
      <c r="EJ39" s="137"/>
      <c r="EK39" s="138"/>
      <c r="EL39" s="137"/>
      <c r="EM39" s="138"/>
      <c r="EN39" s="11"/>
      <c r="EO39" s="108">
        <f t="shared" si="112"/>
        <v>0</v>
      </c>
      <c r="EP39" s="138" t="b">
        <f t="shared" si="113"/>
        <v>0</v>
      </c>
      <c r="EQ39" s="137">
        <f t="shared" si="114"/>
        <v>0</v>
      </c>
      <c r="ER39" s="138" t="b">
        <f t="shared" si="115"/>
        <v>0</v>
      </c>
      <c r="ES39" s="108">
        <f t="shared" si="116"/>
        <v>0</v>
      </c>
      <c r="ET39" s="138" t="b">
        <f t="shared" si="117"/>
        <v>0</v>
      </c>
      <c r="EU39" s="137">
        <f t="shared" si="118"/>
        <v>0</v>
      </c>
      <c r="EV39" s="138" t="b">
        <f t="shared" si="119"/>
        <v>0</v>
      </c>
      <c r="EW39" s="137">
        <f t="shared" si="120"/>
        <v>0</v>
      </c>
      <c r="EX39" s="138" t="b">
        <f t="shared" si="121"/>
        <v>0</v>
      </c>
      <c r="EY39" s="137">
        <f t="shared" si="122"/>
        <v>0</v>
      </c>
      <c r="EZ39" s="138" t="b">
        <f t="shared" si="123"/>
        <v>0</v>
      </c>
      <c r="FA39" s="137">
        <f t="shared" si="124"/>
        <v>0</v>
      </c>
      <c r="FB39" s="138" t="b">
        <f t="shared" si="125"/>
        <v>0</v>
      </c>
      <c r="FC39" s="137">
        <f t="shared" si="126"/>
        <v>0</v>
      </c>
      <c r="FD39" s="138" t="b">
        <f t="shared" si="127"/>
        <v>0</v>
      </c>
      <c r="FE39" s="137">
        <f t="shared" si="128"/>
        <v>0</v>
      </c>
      <c r="FF39" s="138" t="b">
        <f t="shared" si="129"/>
        <v>0</v>
      </c>
      <c r="FG39" s="137">
        <f t="shared" si="130"/>
        <v>0</v>
      </c>
      <c r="FH39" s="138" t="b">
        <f t="shared" si="131"/>
        <v>0</v>
      </c>
      <c r="FI39" s="137">
        <f t="shared" si="132"/>
        <v>0</v>
      </c>
      <c r="FJ39" s="138" t="b">
        <f t="shared" si="133"/>
        <v>0</v>
      </c>
      <c r="FK39" s="137">
        <f t="shared" si="134"/>
        <v>0</v>
      </c>
      <c r="FL39" s="138" t="b">
        <f t="shared" si="135"/>
        <v>0</v>
      </c>
      <c r="FM39" s="137">
        <f t="shared" si="136"/>
        <v>0</v>
      </c>
      <c r="FN39" s="138" t="b">
        <f t="shared" si="137"/>
        <v>0</v>
      </c>
      <c r="FO39" s="137">
        <f t="shared" si="138"/>
        <v>0</v>
      </c>
      <c r="FP39" s="138" t="b">
        <f t="shared" si="139"/>
        <v>0</v>
      </c>
      <c r="FQ39" s="108">
        <f t="shared" si="140"/>
        <v>0</v>
      </c>
      <c r="FR39" s="138" t="b">
        <f t="shared" si="141"/>
        <v>0</v>
      </c>
      <c r="FS39" s="137">
        <f t="shared" si="142"/>
        <v>0</v>
      </c>
      <c r="FT39" s="138" t="b">
        <f t="shared" si="143"/>
        <v>0</v>
      </c>
      <c r="FU39" s="137">
        <f t="shared" si="144"/>
        <v>0</v>
      </c>
      <c r="FV39" s="138" t="b">
        <f t="shared" si="145"/>
        <v>0</v>
      </c>
      <c r="FW39" s="137">
        <f t="shared" si="146"/>
        <v>0</v>
      </c>
      <c r="FX39" s="138" t="b">
        <f t="shared" si="147"/>
        <v>0</v>
      </c>
      <c r="FY39" s="137">
        <f t="shared" si="148"/>
        <v>0</v>
      </c>
      <c r="FZ39" s="138" t="b">
        <f t="shared" si="149"/>
        <v>0</v>
      </c>
      <c r="GA39" s="137">
        <f t="shared" si="150"/>
        <v>0</v>
      </c>
      <c r="GB39" s="138" t="b">
        <f t="shared" si="151"/>
        <v>0</v>
      </c>
      <c r="GC39" s="137">
        <f t="shared" si="89"/>
        <v>0</v>
      </c>
      <c r="GD39" s="138" t="b">
        <f t="shared" si="152"/>
        <v>0</v>
      </c>
      <c r="GE39" s="137">
        <f t="shared" si="153"/>
        <v>0</v>
      </c>
      <c r="GF39" s="138" t="b">
        <f t="shared" si="154"/>
        <v>0</v>
      </c>
      <c r="GG39" s="137">
        <f t="shared" si="155"/>
        <v>0</v>
      </c>
      <c r="GH39" s="138" t="b">
        <f t="shared" si="156"/>
        <v>0</v>
      </c>
      <c r="GI39" s="137">
        <f t="shared" si="157"/>
        <v>0</v>
      </c>
      <c r="GJ39" s="138" t="b">
        <f t="shared" si="158"/>
        <v>0</v>
      </c>
      <c r="GK39" s="137">
        <f t="shared" si="159"/>
        <v>0</v>
      </c>
      <c r="GL39" s="138" t="b">
        <f t="shared" si="160"/>
        <v>0</v>
      </c>
      <c r="GM39" s="137">
        <f t="shared" si="161"/>
        <v>0</v>
      </c>
      <c r="GN39" s="138" t="b">
        <f t="shared" si="162"/>
        <v>0</v>
      </c>
      <c r="GO39" s="108">
        <f t="shared" si="90"/>
        <v>0</v>
      </c>
      <c r="GP39" s="138" t="b">
        <f t="shared" si="163"/>
        <v>0</v>
      </c>
      <c r="GQ39" s="137">
        <f t="shared" si="164"/>
        <v>0</v>
      </c>
      <c r="GR39" s="138" t="b">
        <f t="shared" si="165"/>
        <v>0</v>
      </c>
      <c r="GS39" s="137">
        <f t="shared" si="166"/>
        <v>0</v>
      </c>
      <c r="GT39" s="138" t="b">
        <f t="shared" si="167"/>
        <v>0</v>
      </c>
      <c r="GU39" s="137">
        <f>IF($EN39="Voluntários de leitura", "■",0)</f>
        <v>0</v>
      </c>
      <c r="GV39" s="138" t="b">
        <f t="shared" si="168"/>
        <v>0</v>
      </c>
      <c r="GW39" s="137">
        <f t="shared" si="169"/>
        <v>0</v>
      </c>
      <c r="GX39" s="138" t="b">
        <f t="shared" si="170"/>
        <v>0</v>
      </c>
    </row>
    <row r="40" spans="1:206" ht="15.6" customHeight="1">
      <c r="A40" s="93"/>
      <c r="B40" s="136">
        <f>'1. Plano anual atividades'!C42</f>
        <v>0</v>
      </c>
      <c r="C40" s="11"/>
      <c r="D40" s="138">
        <f>'1. Plano anual atividades'!D42</f>
        <v>0</v>
      </c>
      <c r="E40" s="138">
        <f>'1. Plano anual atividades'!I42</f>
        <v>0</v>
      </c>
      <c r="F40" s="138">
        <f>'1. Plano anual atividades'!J42</f>
        <v>0</v>
      </c>
      <c r="G40" s="138">
        <f>'1. Plano anual atividades'!K42</f>
        <v>0</v>
      </c>
      <c r="H40" s="138">
        <f>'1. Plano anual atividades'!L42</f>
        <v>0</v>
      </c>
      <c r="I40" s="138">
        <f>'1. Plano anual atividades'!M42</f>
        <v>0</v>
      </c>
      <c r="J40" s="138">
        <f>'1. Plano anual atividades'!N42</f>
        <v>0</v>
      </c>
      <c r="K40" s="138">
        <f>'1. Plano anual atividades'!O42</f>
        <v>0</v>
      </c>
      <c r="L40" s="138">
        <f>'1. Plano anual atividades'!P42</f>
        <v>0</v>
      </c>
      <c r="M40" s="138">
        <f>'1. Plano anual atividades'!Q42</f>
        <v>0</v>
      </c>
      <c r="N40" s="138">
        <f>'1. Plano anual atividades'!R42</f>
        <v>0</v>
      </c>
      <c r="O40" s="11"/>
      <c r="P40" s="11"/>
      <c r="Q40" s="138">
        <f t="shared" si="92"/>
        <v>0</v>
      </c>
      <c r="R40" s="11"/>
      <c r="S40" s="11"/>
      <c r="T40" s="138">
        <f t="shared" si="171"/>
        <v>0</v>
      </c>
      <c r="U40" s="138">
        <f t="shared" si="172"/>
        <v>0</v>
      </c>
      <c r="V40" s="11"/>
      <c r="W40" s="11"/>
      <c r="X40" s="138">
        <f t="shared" si="93"/>
        <v>0</v>
      </c>
      <c r="Y40" s="138">
        <f t="shared" si="94"/>
        <v>0</v>
      </c>
      <c r="Z40" s="11"/>
      <c r="AA40" s="11"/>
      <c r="AB40" s="139">
        <f>'1. Plano anual atividades'!E42</f>
        <v>0</v>
      </c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40"/>
      <c r="BB40" s="11"/>
      <c r="BC40" s="8">
        <f t="shared" si="95"/>
        <v>0</v>
      </c>
      <c r="BD40" s="12" t="b">
        <f t="shared" si="96"/>
        <v>0</v>
      </c>
      <c r="BE40" s="8">
        <f t="shared" si="97"/>
        <v>0</v>
      </c>
      <c r="BF40" s="12" t="b">
        <f t="shared" si="98"/>
        <v>0</v>
      </c>
      <c r="BG40" s="11">
        <f t="shared" si="80"/>
        <v>0</v>
      </c>
      <c r="BH40" s="12" t="b">
        <f t="shared" si="99"/>
        <v>0</v>
      </c>
      <c r="BI40" s="11">
        <f t="shared" si="100"/>
        <v>0</v>
      </c>
      <c r="BJ40" s="12" t="b">
        <f t="shared" si="101"/>
        <v>0</v>
      </c>
      <c r="BK40" s="11">
        <f t="shared" si="81"/>
        <v>0</v>
      </c>
      <c r="BL40" s="12" t="b">
        <f t="shared" si="102"/>
        <v>0</v>
      </c>
      <c r="BM40" s="11">
        <f t="shared" si="82"/>
        <v>0</v>
      </c>
      <c r="BN40" s="12" t="b">
        <f t="shared" si="103"/>
        <v>0</v>
      </c>
      <c r="BO40" s="11">
        <f t="shared" si="83"/>
        <v>0</v>
      </c>
      <c r="BP40" s="12" t="b">
        <f t="shared" si="104"/>
        <v>0</v>
      </c>
      <c r="BQ40" s="8">
        <f t="shared" si="84"/>
        <v>0</v>
      </c>
      <c r="BR40" s="12" t="b">
        <f t="shared" si="105"/>
        <v>0</v>
      </c>
      <c r="BS40" s="8">
        <f t="shared" si="106"/>
        <v>0</v>
      </c>
      <c r="BT40" s="12" t="b">
        <f t="shared" si="107"/>
        <v>0</v>
      </c>
      <c r="BU40" s="11">
        <f t="shared" si="85"/>
        <v>0</v>
      </c>
      <c r="BV40" s="12" t="b">
        <f t="shared" si="108"/>
        <v>0</v>
      </c>
      <c r="BW40" s="11">
        <f t="shared" si="86"/>
        <v>0</v>
      </c>
      <c r="BX40" s="12" t="b">
        <f t="shared" si="109"/>
        <v>0</v>
      </c>
      <c r="BY40" s="11">
        <f t="shared" si="87"/>
        <v>0</v>
      </c>
      <c r="BZ40" s="12" t="b">
        <f t="shared" si="110"/>
        <v>0</v>
      </c>
      <c r="CA40" s="11">
        <f t="shared" si="88"/>
        <v>0</v>
      </c>
      <c r="CB40" s="12" t="b">
        <f t="shared" si="111"/>
        <v>0</v>
      </c>
      <c r="CC40" s="24"/>
      <c r="CD40" s="108"/>
      <c r="CE40" s="138"/>
      <c r="CF40" s="137"/>
      <c r="CG40" s="138"/>
      <c r="CH40" s="108"/>
      <c r="CI40" s="138"/>
      <c r="CJ40" s="137"/>
      <c r="CK40" s="138"/>
      <c r="CL40" s="137"/>
      <c r="CM40" s="138"/>
      <c r="CN40" s="137"/>
      <c r="CO40" s="138"/>
      <c r="CP40" s="137"/>
      <c r="CQ40" s="138"/>
      <c r="CR40" s="137"/>
      <c r="CS40" s="138"/>
      <c r="CT40" s="137"/>
      <c r="CU40" s="138"/>
      <c r="CV40" s="137"/>
      <c r="CW40" s="138"/>
      <c r="CX40" s="137"/>
      <c r="CY40" s="138"/>
      <c r="CZ40" s="137"/>
      <c r="DA40" s="138"/>
      <c r="DB40" s="137"/>
      <c r="DC40" s="138"/>
      <c r="DD40" s="137"/>
      <c r="DE40" s="138"/>
      <c r="DF40" s="108"/>
      <c r="DG40" s="138"/>
      <c r="DH40" s="137"/>
      <c r="DI40" s="138"/>
      <c r="DJ40" s="137"/>
      <c r="DK40" s="138"/>
      <c r="DL40" s="137"/>
      <c r="DM40" s="138"/>
      <c r="DN40" s="137"/>
      <c r="DO40" s="138"/>
      <c r="DP40" s="137"/>
      <c r="DQ40" s="138"/>
      <c r="DR40" s="137"/>
      <c r="DS40" s="138"/>
      <c r="DT40" s="137"/>
      <c r="DU40" s="138"/>
      <c r="DV40" s="137"/>
      <c r="DW40" s="138"/>
      <c r="DX40" s="137"/>
      <c r="DY40" s="138"/>
      <c r="DZ40" s="137"/>
      <c r="EA40" s="138"/>
      <c r="EB40" s="137"/>
      <c r="EC40" s="138"/>
      <c r="ED40" s="108"/>
      <c r="EE40" s="138"/>
      <c r="EF40" s="137"/>
      <c r="EG40" s="138"/>
      <c r="EH40" s="137"/>
      <c r="EI40" s="138"/>
      <c r="EJ40" s="137"/>
      <c r="EK40" s="138"/>
      <c r="EL40" s="137"/>
      <c r="EM40" s="138"/>
      <c r="EN40" s="11"/>
      <c r="EO40" s="108">
        <f t="shared" si="112"/>
        <v>0</v>
      </c>
      <c r="EP40" s="138" t="b">
        <f t="shared" si="113"/>
        <v>0</v>
      </c>
      <c r="EQ40" s="137">
        <f t="shared" si="114"/>
        <v>0</v>
      </c>
      <c r="ER40" s="138" t="b">
        <f t="shared" si="115"/>
        <v>0</v>
      </c>
      <c r="ES40" s="108">
        <f t="shared" si="116"/>
        <v>0</v>
      </c>
      <c r="ET40" s="138" t="b">
        <f t="shared" si="117"/>
        <v>0</v>
      </c>
      <c r="EU40" s="137">
        <f t="shared" si="118"/>
        <v>0</v>
      </c>
      <c r="EV40" s="138" t="b">
        <f t="shared" si="119"/>
        <v>0</v>
      </c>
      <c r="EW40" s="137">
        <f t="shared" si="120"/>
        <v>0</v>
      </c>
      <c r="EX40" s="138" t="b">
        <f t="shared" si="121"/>
        <v>0</v>
      </c>
      <c r="EY40" s="137">
        <f t="shared" si="122"/>
        <v>0</v>
      </c>
      <c r="EZ40" s="138" t="b">
        <f t="shared" si="123"/>
        <v>0</v>
      </c>
      <c r="FA40" s="137">
        <f t="shared" si="124"/>
        <v>0</v>
      </c>
      <c r="FB40" s="138" t="b">
        <f t="shared" si="125"/>
        <v>0</v>
      </c>
      <c r="FC40" s="137">
        <f t="shared" si="126"/>
        <v>0</v>
      </c>
      <c r="FD40" s="138" t="b">
        <f t="shared" si="127"/>
        <v>0</v>
      </c>
      <c r="FE40" s="137">
        <f t="shared" si="128"/>
        <v>0</v>
      </c>
      <c r="FF40" s="138" t="b">
        <f t="shared" si="129"/>
        <v>0</v>
      </c>
      <c r="FG40" s="137">
        <f t="shared" si="130"/>
        <v>0</v>
      </c>
      <c r="FH40" s="138" t="b">
        <f t="shared" si="131"/>
        <v>0</v>
      </c>
      <c r="FI40" s="137">
        <f t="shared" si="132"/>
        <v>0</v>
      </c>
      <c r="FJ40" s="138" t="b">
        <f t="shared" si="133"/>
        <v>0</v>
      </c>
      <c r="FK40" s="137">
        <f t="shared" si="134"/>
        <v>0</v>
      </c>
      <c r="FL40" s="138" t="b">
        <f t="shared" si="135"/>
        <v>0</v>
      </c>
      <c r="FM40" s="137">
        <f t="shared" si="136"/>
        <v>0</v>
      </c>
      <c r="FN40" s="138" t="b">
        <f t="shared" si="137"/>
        <v>0</v>
      </c>
      <c r="FO40" s="137">
        <f t="shared" si="138"/>
        <v>0</v>
      </c>
      <c r="FP40" s="138" t="b">
        <f t="shared" si="139"/>
        <v>0</v>
      </c>
      <c r="FQ40" s="108">
        <f t="shared" si="140"/>
        <v>0</v>
      </c>
      <c r="FR40" s="138" t="b">
        <f t="shared" si="141"/>
        <v>0</v>
      </c>
      <c r="FS40" s="137">
        <f t="shared" si="142"/>
        <v>0</v>
      </c>
      <c r="FT40" s="138" t="b">
        <f t="shared" si="143"/>
        <v>0</v>
      </c>
      <c r="FU40" s="137">
        <f t="shared" si="144"/>
        <v>0</v>
      </c>
      <c r="FV40" s="138" t="b">
        <f t="shared" si="145"/>
        <v>0</v>
      </c>
      <c r="FW40" s="137">
        <f t="shared" si="146"/>
        <v>0</v>
      </c>
      <c r="FX40" s="138" t="b">
        <f t="shared" si="147"/>
        <v>0</v>
      </c>
      <c r="FY40" s="137">
        <f t="shared" si="148"/>
        <v>0</v>
      </c>
      <c r="FZ40" s="138" t="b">
        <f t="shared" si="149"/>
        <v>0</v>
      </c>
      <c r="GA40" s="137">
        <f t="shared" si="150"/>
        <v>0</v>
      </c>
      <c r="GB40" s="138" t="b">
        <f t="shared" si="151"/>
        <v>0</v>
      </c>
      <c r="GC40" s="137">
        <f>IF($EN40="Plano Nacional de Cinema", "■",0)</f>
        <v>0</v>
      </c>
      <c r="GD40" s="138" t="b">
        <f t="shared" si="152"/>
        <v>0</v>
      </c>
      <c r="GE40" s="137">
        <f t="shared" si="153"/>
        <v>0</v>
      </c>
      <c r="GF40" s="138" t="b">
        <f t="shared" si="154"/>
        <v>0</v>
      </c>
      <c r="GG40" s="137">
        <f t="shared" si="155"/>
        <v>0</v>
      </c>
      <c r="GH40" s="138" t="b">
        <f t="shared" si="156"/>
        <v>0</v>
      </c>
      <c r="GI40" s="137">
        <f t="shared" si="157"/>
        <v>0</v>
      </c>
      <c r="GJ40" s="138" t="b">
        <f t="shared" si="158"/>
        <v>0</v>
      </c>
      <c r="GK40" s="137">
        <f t="shared" si="159"/>
        <v>0</v>
      </c>
      <c r="GL40" s="138" t="b">
        <f t="shared" si="160"/>
        <v>0</v>
      </c>
      <c r="GM40" s="137">
        <f t="shared" si="161"/>
        <v>0</v>
      </c>
      <c r="GN40" s="138" t="b">
        <f t="shared" si="162"/>
        <v>0</v>
      </c>
      <c r="GO40" s="108">
        <f t="shared" si="90"/>
        <v>0</v>
      </c>
      <c r="GP40" s="138" t="b">
        <f t="shared" si="163"/>
        <v>0</v>
      </c>
      <c r="GQ40" s="137">
        <f t="shared" si="164"/>
        <v>0</v>
      </c>
      <c r="GR40" s="138" t="b">
        <f t="shared" si="165"/>
        <v>0</v>
      </c>
      <c r="GS40" s="137">
        <f t="shared" si="166"/>
        <v>0</v>
      </c>
      <c r="GT40" s="138" t="b">
        <f t="shared" si="167"/>
        <v>0</v>
      </c>
      <c r="GU40" s="137">
        <f t="shared" ref="GU40:GU54" si="173">IF($EN40="Voluntários de leitura", "■",0)</f>
        <v>0</v>
      </c>
      <c r="GV40" s="138" t="b">
        <f t="shared" si="168"/>
        <v>0</v>
      </c>
      <c r="GW40" s="137">
        <f t="shared" si="169"/>
        <v>0</v>
      </c>
      <c r="GX40" s="138" t="b">
        <f t="shared" si="170"/>
        <v>0</v>
      </c>
    </row>
    <row r="41" spans="1:206" ht="15.6" customHeight="1">
      <c r="A41" s="93"/>
      <c r="B41" s="136">
        <f>'1. Plano anual atividades'!C43</f>
        <v>0</v>
      </c>
      <c r="C41" s="11"/>
      <c r="D41" s="138">
        <f>'1. Plano anual atividades'!D43</f>
        <v>0</v>
      </c>
      <c r="E41" s="138">
        <f>'1. Plano anual atividades'!I43</f>
        <v>0</v>
      </c>
      <c r="F41" s="138">
        <f>'1. Plano anual atividades'!J43</f>
        <v>0</v>
      </c>
      <c r="G41" s="138">
        <f>'1. Plano anual atividades'!K43</f>
        <v>0</v>
      </c>
      <c r="H41" s="138">
        <f>'1. Plano anual atividades'!L43</f>
        <v>0</v>
      </c>
      <c r="I41" s="138">
        <f>'1. Plano anual atividades'!M43</f>
        <v>0</v>
      </c>
      <c r="J41" s="138">
        <f>'1. Plano anual atividades'!N43</f>
        <v>0</v>
      </c>
      <c r="K41" s="138">
        <f>'1. Plano anual atividades'!O43</f>
        <v>0</v>
      </c>
      <c r="L41" s="138">
        <f>'1. Plano anual atividades'!P43</f>
        <v>0</v>
      </c>
      <c r="M41" s="138">
        <f>'1. Plano anual atividades'!Q43</f>
        <v>0</v>
      </c>
      <c r="N41" s="138">
        <f>'1. Plano anual atividades'!R43</f>
        <v>0</v>
      </c>
      <c r="O41" s="11"/>
      <c r="P41" s="11"/>
      <c r="Q41" s="138">
        <f t="shared" si="92"/>
        <v>0</v>
      </c>
      <c r="R41" s="11"/>
      <c r="S41" s="11"/>
      <c r="T41" s="138">
        <f t="shared" si="171"/>
        <v>0</v>
      </c>
      <c r="U41" s="138">
        <f t="shared" si="172"/>
        <v>0</v>
      </c>
      <c r="V41" s="11"/>
      <c r="W41" s="11"/>
      <c r="X41" s="138">
        <f t="shared" si="93"/>
        <v>0</v>
      </c>
      <c r="Y41" s="138">
        <f t="shared" si="94"/>
        <v>0</v>
      </c>
      <c r="Z41" s="11"/>
      <c r="AA41" s="11"/>
      <c r="AB41" s="139">
        <f>'1. Plano anual atividades'!E43</f>
        <v>0</v>
      </c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41"/>
      <c r="BB41" s="11"/>
      <c r="BC41" s="8">
        <f t="shared" si="95"/>
        <v>0</v>
      </c>
      <c r="BD41" s="12" t="b">
        <f t="shared" si="96"/>
        <v>0</v>
      </c>
      <c r="BE41" s="8">
        <f t="shared" si="97"/>
        <v>0</v>
      </c>
      <c r="BF41" s="12" t="b">
        <f t="shared" si="98"/>
        <v>0</v>
      </c>
      <c r="BG41" s="11">
        <f t="shared" si="80"/>
        <v>0</v>
      </c>
      <c r="BH41" s="12" t="b">
        <f t="shared" si="99"/>
        <v>0</v>
      </c>
      <c r="BI41" s="11">
        <f t="shared" si="100"/>
        <v>0</v>
      </c>
      <c r="BJ41" s="12" t="b">
        <f t="shared" si="101"/>
        <v>0</v>
      </c>
      <c r="BK41" s="11">
        <f t="shared" si="81"/>
        <v>0</v>
      </c>
      <c r="BL41" s="12" t="b">
        <f t="shared" si="102"/>
        <v>0</v>
      </c>
      <c r="BM41" s="11">
        <f t="shared" si="82"/>
        <v>0</v>
      </c>
      <c r="BN41" s="12" t="b">
        <f t="shared" si="103"/>
        <v>0</v>
      </c>
      <c r="BO41" s="11">
        <f t="shared" si="83"/>
        <v>0</v>
      </c>
      <c r="BP41" s="12" t="b">
        <f t="shared" si="104"/>
        <v>0</v>
      </c>
      <c r="BQ41" s="8">
        <f t="shared" si="84"/>
        <v>0</v>
      </c>
      <c r="BR41" s="12" t="b">
        <f t="shared" si="105"/>
        <v>0</v>
      </c>
      <c r="BS41" s="8">
        <f t="shared" si="106"/>
        <v>0</v>
      </c>
      <c r="BT41" s="12" t="b">
        <f t="shared" si="107"/>
        <v>0</v>
      </c>
      <c r="BU41" s="11">
        <f t="shared" si="85"/>
        <v>0</v>
      </c>
      <c r="BV41" s="12" t="b">
        <f t="shared" si="108"/>
        <v>0</v>
      </c>
      <c r="BW41" s="11">
        <f t="shared" si="86"/>
        <v>0</v>
      </c>
      <c r="BX41" s="12" t="b">
        <f t="shared" si="109"/>
        <v>0</v>
      </c>
      <c r="BY41" s="11">
        <f t="shared" si="87"/>
        <v>0</v>
      </c>
      <c r="BZ41" s="12" t="b">
        <f t="shared" si="110"/>
        <v>0</v>
      </c>
      <c r="CA41" s="11">
        <f t="shared" si="88"/>
        <v>0</v>
      </c>
      <c r="CB41" s="12" t="b">
        <f t="shared" si="111"/>
        <v>0</v>
      </c>
      <c r="CC41" s="24"/>
      <c r="CD41" s="108"/>
      <c r="CE41" s="138"/>
      <c r="CF41" s="137"/>
      <c r="CG41" s="138"/>
      <c r="CH41" s="108"/>
      <c r="CI41" s="138"/>
      <c r="CJ41" s="137"/>
      <c r="CK41" s="138"/>
      <c r="CL41" s="137"/>
      <c r="CM41" s="138"/>
      <c r="CN41" s="137"/>
      <c r="CO41" s="138"/>
      <c r="CP41" s="137"/>
      <c r="CQ41" s="138"/>
      <c r="CR41" s="137"/>
      <c r="CS41" s="138"/>
      <c r="CT41" s="137"/>
      <c r="CU41" s="138"/>
      <c r="CV41" s="137"/>
      <c r="CW41" s="138"/>
      <c r="CX41" s="137"/>
      <c r="CY41" s="138"/>
      <c r="CZ41" s="137"/>
      <c r="DA41" s="138"/>
      <c r="DB41" s="137"/>
      <c r="DC41" s="138"/>
      <c r="DD41" s="137"/>
      <c r="DE41" s="138"/>
      <c r="DF41" s="108"/>
      <c r="DG41" s="138"/>
      <c r="DH41" s="137"/>
      <c r="DI41" s="138"/>
      <c r="DJ41" s="137"/>
      <c r="DK41" s="138"/>
      <c r="DL41" s="137"/>
      <c r="DM41" s="138"/>
      <c r="DN41" s="137"/>
      <c r="DO41" s="138"/>
      <c r="DP41" s="137"/>
      <c r="DQ41" s="138"/>
      <c r="DR41" s="137"/>
      <c r="DS41" s="138"/>
      <c r="DT41" s="137"/>
      <c r="DU41" s="138"/>
      <c r="DV41" s="137"/>
      <c r="DW41" s="138"/>
      <c r="DX41" s="137"/>
      <c r="DY41" s="138"/>
      <c r="DZ41" s="137"/>
      <c r="EA41" s="138"/>
      <c r="EB41" s="137"/>
      <c r="EC41" s="138"/>
      <c r="ED41" s="108"/>
      <c r="EE41" s="138"/>
      <c r="EF41" s="137"/>
      <c r="EG41" s="138"/>
      <c r="EH41" s="137"/>
      <c r="EI41" s="138"/>
      <c r="EJ41" s="137"/>
      <c r="EK41" s="138"/>
      <c r="EL41" s="137"/>
      <c r="EM41" s="138"/>
      <c r="EN41" s="11"/>
      <c r="EO41" s="108">
        <f t="shared" si="112"/>
        <v>0</v>
      </c>
      <c r="EP41" s="138" t="b">
        <f t="shared" si="113"/>
        <v>0</v>
      </c>
      <c r="EQ41" s="137">
        <f t="shared" si="114"/>
        <v>0</v>
      </c>
      <c r="ER41" s="138" t="b">
        <f t="shared" si="115"/>
        <v>0</v>
      </c>
      <c r="ES41" s="108">
        <f t="shared" si="116"/>
        <v>0</v>
      </c>
      <c r="ET41" s="138" t="b">
        <f t="shared" si="117"/>
        <v>0</v>
      </c>
      <c r="EU41" s="137">
        <f t="shared" si="118"/>
        <v>0</v>
      </c>
      <c r="EV41" s="138" t="b">
        <f t="shared" si="119"/>
        <v>0</v>
      </c>
      <c r="EW41" s="137">
        <f t="shared" si="120"/>
        <v>0</v>
      </c>
      <c r="EX41" s="138" t="b">
        <f t="shared" si="121"/>
        <v>0</v>
      </c>
      <c r="EY41" s="137">
        <f t="shared" si="122"/>
        <v>0</v>
      </c>
      <c r="EZ41" s="138" t="b">
        <f t="shared" si="123"/>
        <v>0</v>
      </c>
      <c r="FA41" s="137">
        <f t="shared" si="124"/>
        <v>0</v>
      </c>
      <c r="FB41" s="138" t="b">
        <f t="shared" si="125"/>
        <v>0</v>
      </c>
      <c r="FC41" s="137">
        <f t="shared" si="126"/>
        <v>0</v>
      </c>
      <c r="FD41" s="138" t="b">
        <f t="shared" si="127"/>
        <v>0</v>
      </c>
      <c r="FE41" s="137">
        <f t="shared" si="128"/>
        <v>0</v>
      </c>
      <c r="FF41" s="138" t="b">
        <f t="shared" si="129"/>
        <v>0</v>
      </c>
      <c r="FG41" s="137">
        <f t="shared" si="130"/>
        <v>0</v>
      </c>
      <c r="FH41" s="138" t="b">
        <f t="shared" si="131"/>
        <v>0</v>
      </c>
      <c r="FI41" s="137">
        <f t="shared" si="132"/>
        <v>0</v>
      </c>
      <c r="FJ41" s="138" t="b">
        <f t="shared" si="133"/>
        <v>0</v>
      </c>
      <c r="FK41" s="137">
        <f t="shared" si="134"/>
        <v>0</v>
      </c>
      <c r="FL41" s="138" t="b">
        <f t="shared" si="135"/>
        <v>0</v>
      </c>
      <c r="FM41" s="137">
        <f t="shared" si="136"/>
        <v>0</v>
      </c>
      <c r="FN41" s="138" t="b">
        <f t="shared" si="137"/>
        <v>0</v>
      </c>
      <c r="FO41" s="137">
        <f t="shared" si="138"/>
        <v>0</v>
      </c>
      <c r="FP41" s="138" t="b">
        <f t="shared" si="139"/>
        <v>0</v>
      </c>
      <c r="FQ41" s="108">
        <f t="shared" si="140"/>
        <v>0</v>
      </c>
      <c r="FR41" s="138" t="b">
        <f t="shared" si="141"/>
        <v>0</v>
      </c>
      <c r="FS41" s="137">
        <f t="shared" si="142"/>
        <v>0</v>
      </c>
      <c r="FT41" s="138" t="b">
        <f t="shared" si="143"/>
        <v>0</v>
      </c>
      <c r="FU41" s="137">
        <f t="shared" si="144"/>
        <v>0</v>
      </c>
      <c r="FV41" s="138" t="b">
        <f t="shared" si="145"/>
        <v>0</v>
      </c>
      <c r="FW41" s="137">
        <f t="shared" si="146"/>
        <v>0</v>
      </c>
      <c r="FX41" s="138" t="b">
        <f t="shared" si="147"/>
        <v>0</v>
      </c>
      <c r="FY41" s="137">
        <f t="shared" si="148"/>
        <v>0</v>
      </c>
      <c r="FZ41" s="138" t="b">
        <f t="shared" si="149"/>
        <v>0</v>
      </c>
      <c r="GA41" s="137">
        <f t="shared" si="150"/>
        <v>0</v>
      </c>
      <c r="GB41" s="138" t="b">
        <f t="shared" si="151"/>
        <v>0</v>
      </c>
      <c r="GC41" s="137">
        <f t="shared" ref="GC41:GC54" si="174">IF($EN41="Plano Nacional de Cinema", "■",0)</f>
        <v>0</v>
      </c>
      <c r="GD41" s="138" t="b">
        <f t="shared" si="152"/>
        <v>0</v>
      </c>
      <c r="GE41" s="137">
        <f t="shared" si="153"/>
        <v>0</v>
      </c>
      <c r="GF41" s="138" t="b">
        <f t="shared" si="154"/>
        <v>0</v>
      </c>
      <c r="GG41" s="137">
        <f t="shared" si="155"/>
        <v>0</v>
      </c>
      <c r="GH41" s="138" t="b">
        <f t="shared" si="156"/>
        <v>0</v>
      </c>
      <c r="GI41" s="137">
        <f t="shared" si="157"/>
        <v>0</v>
      </c>
      <c r="GJ41" s="138" t="b">
        <f t="shared" si="158"/>
        <v>0</v>
      </c>
      <c r="GK41" s="137">
        <f t="shared" si="159"/>
        <v>0</v>
      </c>
      <c r="GL41" s="138" t="b">
        <f t="shared" si="160"/>
        <v>0</v>
      </c>
      <c r="GM41" s="137">
        <f t="shared" si="161"/>
        <v>0</v>
      </c>
      <c r="GN41" s="138" t="b">
        <f t="shared" si="162"/>
        <v>0</v>
      </c>
      <c r="GO41" s="108">
        <f t="shared" si="90"/>
        <v>0</v>
      </c>
      <c r="GP41" s="138" t="b">
        <f t="shared" si="163"/>
        <v>0</v>
      </c>
      <c r="GQ41" s="137">
        <f t="shared" si="164"/>
        <v>0</v>
      </c>
      <c r="GR41" s="138" t="b">
        <f t="shared" si="165"/>
        <v>0</v>
      </c>
      <c r="GS41" s="137">
        <f t="shared" si="166"/>
        <v>0</v>
      </c>
      <c r="GT41" s="138" t="b">
        <f t="shared" si="167"/>
        <v>0</v>
      </c>
      <c r="GU41" s="137">
        <f t="shared" si="173"/>
        <v>0</v>
      </c>
      <c r="GV41" s="138" t="b">
        <f t="shared" si="168"/>
        <v>0</v>
      </c>
      <c r="GW41" s="137">
        <f t="shared" si="169"/>
        <v>0</v>
      </c>
      <c r="GX41" s="138" t="b">
        <f t="shared" si="170"/>
        <v>0</v>
      </c>
    </row>
    <row r="42" spans="1:206" ht="15.6" customHeight="1">
      <c r="A42" s="93"/>
      <c r="B42" s="136">
        <f>'1. Plano anual atividades'!C44</f>
        <v>0</v>
      </c>
      <c r="C42" s="11"/>
      <c r="D42" s="138">
        <f>'1. Plano anual atividades'!D44</f>
        <v>0</v>
      </c>
      <c r="E42" s="138">
        <f>'1. Plano anual atividades'!I44</f>
        <v>0</v>
      </c>
      <c r="F42" s="138">
        <f>'1. Plano anual atividades'!J44</f>
        <v>0</v>
      </c>
      <c r="G42" s="138">
        <f>'1. Plano anual atividades'!K44</f>
        <v>0</v>
      </c>
      <c r="H42" s="138">
        <f>'1. Plano anual atividades'!L44</f>
        <v>0</v>
      </c>
      <c r="I42" s="138">
        <f>'1. Plano anual atividades'!M44</f>
        <v>0</v>
      </c>
      <c r="J42" s="138">
        <f>'1. Plano anual atividades'!N44</f>
        <v>0</v>
      </c>
      <c r="K42" s="138">
        <f>'1. Plano anual atividades'!O44</f>
        <v>0</v>
      </c>
      <c r="L42" s="138">
        <f>'1. Plano anual atividades'!P44</f>
        <v>0</v>
      </c>
      <c r="M42" s="138">
        <f>'1. Plano anual atividades'!Q44</f>
        <v>0</v>
      </c>
      <c r="N42" s="138">
        <f>'1. Plano anual atividades'!R44</f>
        <v>0</v>
      </c>
      <c r="O42" s="11"/>
      <c r="P42" s="11"/>
      <c r="Q42" s="138">
        <f t="shared" si="92"/>
        <v>0</v>
      </c>
      <c r="R42" s="11"/>
      <c r="S42" s="11"/>
      <c r="T42" s="138">
        <f t="shared" si="171"/>
        <v>0</v>
      </c>
      <c r="U42" s="138">
        <f t="shared" si="172"/>
        <v>0</v>
      </c>
      <c r="V42" s="11"/>
      <c r="W42" s="11"/>
      <c r="X42" s="138">
        <f t="shared" si="93"/>
        <v>0</v>
      </c>
      <c r="Y42" s="138">
        <f t="shared" si="94"/>
        <v>0</v>
      </c>
      <c r="Z42" s="11"/>
      <c r="AA42" s="11"/>
      <c r="AB42" s="139">
        <f>'1. Plano anual atividades'!E44</f>
        <v>0</v>
      </c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40"/>
      <c r="BB42" s="11"/>
      <c r="BC42" s="8">
        <f t="shared" si="95"/>
        <v>0</v>
      </c>
      <c r="BD42" s="12" t="b">
        <f t="shared" si="96"/>
        <v>0</v>
      </c>
      <c r="BE42" s="8">
        <f t="shared" si="97"/>
        <v>0</v>
      </c>
      <c r="BF42" s="12" t="b">
        <f t="shared" si="98"/>
        <v>0</v>
      </c>
      <c r="BG42" s="11">
        <f t="shared" si="80"/>
        <v>0</v>
      </c>
      <c r="BH42" s="12" t="b">
        <f t="shared" si="99"/>
        <v>0</v>
      </c>
      <c r="BI42" s="11">
        <f t="shared" si="100"/>
        <v>0</v>
      </c>
      <c r="BJ42" s="12" t="b">
        <f t="shared" si="101"/>
        <v>0</v>
      </c>
      <c r="BK42" s="11">
        <f t="shared" si="81"/>
        <v>0</v>
      </c>
      <c r="BL42" s="12" t="b">
        <f t="shared" si="102"/>
        <v>0</v>
      </c>
      <c r="BM42" s="11">
        <f t="shared" si="82"/>
        <v>0</v>
      </c>
      <c r="BN42" s="12" t="b">
        <f t="shared" si="103"/>
        <v>0</v>
      </c>
      <c r="BO42" s="11">
        <f t="shared" si="83"/>
        <v>0</v>
      </c>
      <c r="BP42" s="12" t="b">
        <f t="shared" si="104"/>
        <v>0</v>
      </c>
      <c r="BQ42" s="8">
        <f t="shared" si="84"/>
        <v>0</v>
      </c>
      <c r="BR42" s="12" t="b">
        <f t="shared" si="105"/>
        <v>0</v>
      </c>
      <c r="BS42" s="8">
        <f t="shared" si="106"/>
        <v>0</v>
      </c>
      <c r="BT42" s="12" t="b">
        <f t="shared" si="107"/>
        <v>0</v>
      </c>
      <c r="BU42" s="11">
        <f t="shared" si="85"/>
        <v>0</v>
      </c>
      <c r="BV42" s="12" t="b">
        <f t="shared" si="108"/>
        <v>0</v>
      </c>
      <c r="BW42" s="11">
        <f t="shared" si="86"/>
        <v>0</v>
      </c>
      <c r="BX42" s="12" t="b">
        <f t="shared" si="109"/>
        <v>0</v>
      </c>
      <c r="BY42" s="11">
        <f t="shared" si="87"/>
        <v>0</v>
      </c>
      <c r="BZ42" s="12" t="b">
        <f t="shared" si="110"/>
        <v>0</v>
      </c>
      <c r="CA42" s="11">
        <f t="shared" si="88"/>
        <v>0</v>
      </c>
      <c r="CB42" s="12" t="b">
        <f t="shared" si="111"/>
        <v>0</v>
      </c>
      <c r="CC42" s="24"/>
      <c r="CD42" s="108"/>
      <c r="CE42" s="138"/>
      <c r="CF42" s="137"/>
      <c r="CG42" s="138"/>
      <c r="CH42" s="108"/>
      <c r="CI42" s="138"/>
      <c r="CJ42" s="137"/>
      <c r="CK42" s="138"/>
      <c r="CL42" s="137"/>
      <c r="CM42" s="138"/>
      <c r="CN42" s="137"/>
      <c r="CO42" s="138"/>
      <c r="CP42" s="137"/>
      <c r="CQ42" s="138"/>
      <c r="CR42" s="137"/>
      <c r="CS42" s="138"/>
      <c r="CT42" s="137"/>
      <c r="CU42" s="138"/>
      <c r="CV42" s="137"/>
      <c r="CW42" s="138"/>
      <c r="CX42" s="137"/>
      <c r="CY42" s="138"/>
      <c r="CZ42" s="137"/>
      <c r="DA42" s="138"/>
      <c r="DB42" s="137"/>
      <c r="DC42" s="138"/>
      <c r="DD42" s="137"/>
      <c r="DE42" s="138"/>
      <c r="DF42" s="108"/>
      <c r="DG42" s="138"/>
      <c r="DH42" s="137"/>
      <c r="DI42" s="138"/>
      <c r="DJ42" s="137"/>
      <c r="DK42" s="138"/>
      <c r="DL42" s="137"/>
      <c r="DM42" s="138"/>
      <c r="DN42" s="137"/>
      <c r="DO42" s="138"/>
      <c r="DP42" s="137"/>
      <c r="DQ42" s="138"/>
      <c r="DR42" s="137"/>
      <c r="DS42" s="138"/>
      <c r="DT42" s="137"/>
      <c r="DU42" s="138"/>
      <c r="DV42" s="137"/>
      <c r="DW42" s="138"/>
      <c r="DX42" s="137"/>
      <c r="DY42" s="138"/>
      <c r="DZ42" s="137"/>
      <c r="EA42" s="138"/>
      <c r="EB42" s="137"/>
      <c r="EC42" s="138"/>
      <c r="ED42" s="108"/>
      <c r="EE42" s="138"/>
      <c r="EF42" s="137"/>
      <c r="EG42" s="138"/>
      <c r="EH42" s="137"/>
      <c r="EI42" s="138"/>
      <c r="EJ42" s="137"/>
      <c r="EK42" s="138"/>
      <c r="EL42" s="137"/>
      <c r="EM42" s="138"/>
      <c r="EN42" s="11"/>
      <c r="EO42" s="108">
        <f t="shared" si="112"/>
        <v>0</v>
      </c>
      <c r="EP42" s="138" t="b">
        <f t="shared" si="113"/>
        <v>0</v>
      </c>
      <c r="EQ42" s="137">
        <f t="shared" si="114"/>
        <v>0</v>
      </c>
      <c r="ER42" s="138" t="b">
        <f t="shared" si="115"/>
        <v>0</v>
      </c>
      <c r="ES42" s="108">
        <f t="shared" si="116"/>
        <v>0</v>
      </c>
      <c r="ET42" s="138" t="b">
        <f t="shared" si="117"/>
        <v>0</v>
      </c>
      <c r="EU42" s="137">
        <f t="shared" si="118"/>
        <v>0</v>
      </c>
      <c r="EV42" s="138" t="b">
        <f t="shared" si="119"/>
        <v>0</v>
      </c>
      <c r="EW42" s="137">
        <f t="shared" si="120"/>
        <v>0</v>
      </c>
      <c r="EX42" s="138" t="b">
        <f t="shared" si="121"/>
        <v>0</v>
      </c>
      <c r="EY42" s="137">
        <f t="shared" si="122"/>
        <v>0</v>
      </c>
      <c r="EZ42" s="138" t="b">
        <f t="shared" si="123"/>
        <v>0</v>
      </c>
      <c r="FA42" s="137">
        <f t="shared" si="124"/>
        <v>0</v>
      </c>
      <c r="FB42" s="138" t="b">
        <f t="shared" si="125"/>
        <v>0</v>
      </c>
      <c r="FC42" s="137">
        <f t="shared" si="126"/>
        <v>0</v>
      </c>
      <c r="FD42" s="138" t="b">
        <f t="shared" si="127"/>
        <v>0</v>
      </c>
      <c r="FE42" s="137">
        <f t="shared" si="128"/>
        <v>0</v>
      </c>
      <c r="FF42" s="138" t="b">
        <f t="shared" si="129"/>
        <v>0</v>
      </c>
      <c r="FG42" s="137">
        <f t="shared" si="130"/>
        <v>0</v>
      </c>
      <c r="FH42" s="138" t="b">
        <f t="shared" si="131"/>
        <v>0</v>
      </c>
      <c r="FI42" s="137">
        <f t="shared" si="132"/>
        <v>0</v>
      </c>
      <c r="FJ42" s="138" t="b">
        <f t="shared" si="133"/>
        <v>0</v>
      </c>
      <c r="FK42" s="137">
        <f t="shared" si="134"/>
        <v>0</v>
      </c>
      <c r="FL42" s="138" t="b">
        <f t="shared" si="135"/>
        <v>0</v>
      </c>
      <c r="FM42" s="137">
        <f t="shared" si="136"/>
        <v>0</v>
      </c>
      <c r="FN42" s="138" t="b">
        <f t="shared" si="137"/>
        <v>0</v>
      </c>
      <c r="FO42" s="137">
        <f t="shared" si="138"/>
        <v>0</v>
      </c>
      <c r="FP42" s="138" t="b">
        <f t="shared" si="139"/>
        <v>0</v>
      </c>
      <c r="FQ42" s="108">
        <f t="shared" si="140"/>
        <v>0</v>
      </c>
      <c r="FR42" s="138" t="b">
        <f t="shared" si="141"/>
        <v>0</v>
      </c>
      <c r="FS42" s="137">
        <f t="shared" si="142"/>
        <v>0</v>
      </c>
      <c r="FT42" s="138" t="b">
        <f t="shared" si="143"/>
        <v>0</v>
      </c>
      <c r="FU42" s="137">
        <f t="shared" si="144"/>
        <v>0</v>
      </c>
      <c r="FV42" s="138" t="b">
        <f t="shared" si="145"/>
        <v>0</v>
      </c>
      <c r="FW42" s="137">
        <f t="shared" si="146"/>
        <v>0</v>
      </c>
      <c r="FX42" s="138" t="b">
        <f t="shared" si="147"/>
        <v>0</v>
      </c>
      <c r="FY42" s="137">
        <f t="shared" si="148"/>
        <v>0</v>
      </c>
      <c r="FZ42" s="138" t="b">
        <f t="shared" si="149"/>
        <v>0</v>
      </c>
      <c r="GA42" s="137">
        <f t="shared" si="150"/>
        <v>0</v>
      </c>
      <c r="GB42" s="138" t="b">
        <f t="shared" si="151"/>
        <v>0</v>
      </c>
      <c r="GC42" s="137">
        <f t="shared" si="174"/>
        <v>0</v>
      </c>
      <c r="GD42" s="138" t="b">
        <f t="shared" si="152"/>
        <v>0</v>
      </c>
      <c r="GE42" s="137">
        <f t="shared" si="153"/>
        <v>0</v>
      </c>
      <c r="GF42" s="138" t="b">
        <f t="shared" si="154"/>
        <v>0</v>
      </c>
      <c r="GG42" s="137">
        <f t="shared" si="155"/>
        <v>0</v>
      </c>
      <c r="GH42" s="138" t="b">
        <f t="shared" si="156"/>
        <v>0</v>
      </c>
      <c r="GI42" s="137">
        <f t="shared" si="157"/>
        <v>0</v>
      </c>
      <c r="GJ42" s="138" t="b">
        <f t="shared" si="158"/>
        <v>0</v>
      </c>
      <c r="GK42" s="137">
        <f t="shared" si="159"/>
        <v>0</v>
      </c>
      <c r="GL42" s="138" t="b">
        <f t="shared" si="160"/>
        <v>0</v>
      </c>
      <c r="GM42" s="137">
        <f t="shared" si="161"/>
        <v>0</v>
      </c>
      <c r="GN42" s="138" t="b">
        <f t="shared" si="162"/>
        <v>0</v>
      </c>
      <c r="GO42" s="108">
        <f t="shared" si="90"/>
        <v>0</v>
      </c>
      <c r="GP42" s="138" t="b">
        <f t="shared" si="163"/>
        <v>0</v>
      </c>
      <c r="GQ42" s="137">
        <f t="shared" si="164"/>
        <v>0</v>
      </c>
      <c r="GR42" s="138" t="b">
        <f t="shared" si="165"/>
        <v>0</v>
      </c>
      <c r="GS42" s="137">
        <f t="shared" si="166"/>
        <v>0</v>
      </c>
      <c r="GT42" s="138" t="b">
        <f t="shared" si="167"/>
        <v>0</v>
      </c>
      <c r="GU42" s="137">
        <f t="shared" si="173"/>
        <v>0</v>
      </c>
      <c r="GV42" s="138" t="b">
        <f t="shared" si="168"/>
        <v>0</v>
      </c>
      <c r="GW42" s="137">
        <f t="shared" si="169"/>
        <v>0</v>
      </c>
      <c r="GX42" s="138" t="b">
        <f t="shared" si="170"/>
        <v>0</v>
      </c>
    </row>
    <row r="43" spans="1:206" ht="15.6" customHeight="1">
      <c r="A43" s="93"/>
      <c r="B43" s="136">
        <f>'1. Plano anual atividades'!C45</f>
        <v>0</v>
      </c>
      <c r="C43" s="11"/>
      <c r="D43" s="138">
        <f>'1. Plano anual atividades'!D45</f>
        <v>0</v>
      </c>
      <c r="E43" s="138">
        <f>'1. Plano anual atividades'!I45</f>
        <v>0</v>
      </c>
      <c r="F43" s="138">
        <f>'1. Plano anual atividades'!J45</f>
        <v>0</v>
      </c>
      <c r="G43" s="138">
        <f>'1. Plano anual atividades'!K45</f>
        <v>0</v>
      </c>
      <c r="H43" s="138">
        <f>'1. Plano anual atividades'!L45</f>
        <v>0</v>
      </c>
      <c r="I43" s="138">
        <f>'1. Plano anual atividades'!M45</f>
        <v>0</v>
      </c>
      <c r="J43" s="138">
        <f>'1. Plano anual atividades'!N45</f>
        <v>0</v>
      </c>
      <c r="K43" s="138">
        <f>'1. Plano anual atividades'!O45</f>
        <v>0</v>
      </c>
      <c r="L43" s="138">
        <f>'1. Plano anual atividades'!P45</f>
        <v>0</v>
      </c>
      <c r="M43" s="138">
        <f>'1. Plano anual atividades'!Q45</f>
        <v>0</v>
      </c>
      <c r="N43" s="138">
        <f>'1. Plano anual atividades'!R45</f>
        <v>0</v>
      </c>
      <c r="O43" s="11"/>
      <c r="P43" s="11"/>
      <c r="Q43" s="138">
        <f t="shared" si="92"/>
        <v>0</v>
      </c>
      <c r="R43" s="11"/>
      <c r="S43" s="11"/>
      <c r="T43" s="138">
        <f t="shared" si="171"/>
        <v>0</v>
      </c>
      <c r="U43" s="138">
        <f t="shared" si="172"/>
        <v>0</v>
      </c>
      <c r="V43" s="11"/>
      <c r="W43" s="11"/>
      <c r="X43" s="138">
        <f t="shared" si="93"/>
        <v>0</v>
      </c>
      <c r="Y43" s="138">
        <f t="shared" si="94"/>
        <v>0</v>
      </c>
      <c r="Z43" s="11"/>
      <c r="AA43" s="11"/>
      <c r="AB43" s="139">
        <f>'1. Plano anual atividades'!E45</f>
        <v>0</v>
      </c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40"/>
      <c r="BB43" s="11"/>
      <c r="BC43" s="8">
        <f t="shared" si="95"/>
        <v>0</v>
      </c>
      <c r="BD43" s="12" t="b">
        <f t="shared" si="96"/>
        <v>0</v>
      </c>
      <c r="BE43" s="8">
        <f t="shared" si="97"/>
        <v>0</v>
      </c>
      <c r="BF43" s="12" t="b">
        <f t="shared" si="98"/>
        <v>0</v>
      </c>
      <c r="BG43" s="11">
        <f t="shared" si="80"/>
        <v>0</v>
      </c>
      <c r="BH43" s="12" t="b">
        <f t="shared" si="99"/>
        <v>0</v>
      </c>
      <c r="BI43" s="11">
        <f t="shared" si="100"/>
        <v>0</v>
      </c>
      <c r="BJ43" s="12" t="b">
        <f t="shared" si="101"/>
        <v>0</v>
      </c>
      <c r="BK43" s="11">
        <f t="shared" si="81"/>
        <v>0</v>
      </c>
      <c r="BL43" s="12" t="b">
        <f t="shared" si="102"/>
        <v>0</v>
      </c>
      <c r="BM43" s="11">
        <f t="shared" si="82"/>
        <v>0</v>
      </c>
      <c r="BN43" s="12" t="b">
        <f t="shared" si="103"/>
        <v>0</v>
      </c>
      <c r="BO43" s="11">
        <f t="shared" si="83"/>
        <v>0</v>
      </c>
      <c r="BP43" s="12" t="b">
        <f t="shared" si="104"/>
        <v>0</v>
      </c>
      <c r="BQ43" s="8">
        <f t="shared" si="84"/>
        <v>0</v>
      </c>
      <c r="BR43" s="12" t="b">
        <f t="shared" si="105"/>
        <v>0</v>
      </c>
      <c r="BS43" s="8">
        <f t="shared" si="106"/>
        <v>0</v>
      </c>
      <c r="BT43" s="12" t="b">
        <f t="shared" si="107"/>
        <v>0</v>
      </c>
      <c r="BU43" s="11">
        <f t="shared" si="85"/>
        <v>0</v>
      </c>
      <c r="BV43" s="12" t="b">
        <f t="shared" si="108"/>
        <v>0</v>
      </c>
      <c r="BW43" s="11">
        <f t="shared" si="86"/>
        <v>0</v>
      </c>
      <c r="BX43" s="12" t="b">
        <f t="shared" si="109"/>
        <v>0</v>
      </c>
      <c r="BY43" s="11">
        <f t="shared" si="87"/>
        <v>0</v>
      </c>
      <c r="BZ43" s="12" t="b">
        <f t="shared" si="110"/>
        <v>0</v>
      </c>
      <c r="CA43" s="11">
        <f t="shared" si="88"/>
        <v>0</v>
      </c>
      <c r="CB43" s="12" t="b">
        <f t="shared" si="111"/>
        <v>0</v>
      </c>
      <c r="CC43" s="24"/>
      <c r="CD43" s="108"/>
      <c r="CE43" s="138"/>
      <c r="CF43" s="137"/>
      <c r="CG43" s="138"/>
      <c r="CH43" s="108"/>
      <c r="CI43" s="138"/>
      <c r="CJ43" s="137"/>
      <c r="CK43" s="138"/>
      <c r="CL43" s="137"/>
      <c r="CM43" s="138"/>
      <c r="CN43" s="137"/>
      <c r="CO43" s="138"/>
      <c r="CP43" s="137"/>
      <c r="CQ43" s="138"/>
      <c r="CR43" s="137"/>
      <c r="CS43" s="138"/>
      <c r="CT43" s="137"/>
      <c r="CU43" s="138"/>
      <c r="CV43" s="137"/>
      <c r="CW43" s="138"/>
      <c r="CX43" s="137"/>
      <c r="CY43" s="138"/>
      <c r="CZ43" s="137"/>
      <c r="DA43" s="138"/>
      <c r="DB43" s="137"/>
      <c r="DC43" s="138"/>
      <c r="DD43" s="137"/>
      <c r="DE43" s="138"/>
      <c r="DF43" s="108"/>
      <c r="DG43" s="138"/>
      <c r="DH43" s="137"/>
      <c r="DI43" s="138"/>
      <c r="DJ43" s="137"/>
      <c r="DK43" s="138"/>
      <c r="DL43" s="137"/>
      <c r="DM43" s="138"/>
      <c r="DN43" s="137"/>
      <c r="DO43" s="138"/>
      <c r="DP43" s="137"/>
      <c r="DQ43" s="138"/>
      <c r="DR43" s="137"/>
      <c r="DS43" s="138"/>
      <c r="DT43" s="137"/>
      <c r="DU43" s="138"/>
      <c r="DV43" s="137"/>
      <c r="DW43" s="138"/>
      <c r="DX43" s="137"/>
      <c r="DY43" s="138"/>
      <c r="DZ43" s="137"/>
      <c r="EA43" s="138"/>
      <c r="EB43" s="137"/>
      <c r="EC43" s="138"/>
      <c r="ED43" s="108"/>
      <c r="EE43" s="138"/>
      <c r="EF43" s="137"/>
      <c r="EG43" s="138"/>
      <c r="EH43" s="137"/>
      <c r="EI43" s="138"/>
      <c r="EJ43" s="137"/>
      <c r="EK43" s="138"/>
      <c r="EL43" s="137"/>
      <c r="EM43" s="138"/>
      <c r="EN43" s="11"/>
      <c r="EO43" s="108">
        <f t="shared" si="112"/>
        <v>0</v>
      </c>
      <c r="EP43" s="138" t="b">
        <f t="shared" si="113"/>
        <v>0</v>
      </c>
      <c r="EQ43" s="137">
        <f t="shared" si="114"/>
        <v>0</v>
      </c>
      <c r="ER43" s="138" t="b">
        <f t="shared" si="115"/>
        <v>0</v>
      </c>
      <c r="ES43" s="108">
        <f t="shared" si="116"/>
        <v>0</v>
      </c>
      <c r="ET43" s="138" t="b">
        <f t="shared" si="117"/>
        <v>0</v>
      </c>
      <c r="EU43" s="137">
        <f t="shared" si="118"/>
        <v>0</v>
      </c>
      <c r="EV43" s="138" t="b">
        <f t="shared" si="119"/>
        <v>0</v>
      </c>
      <c r="EW43" s="137">
        <f t="shared" si="120"/>
        <v>0</v>
      </c>
      <c r="EX43" s="138" t="b">
        <f t="shared" si="121"/>
        <v>0</v>
      </c>
      <c r="EY43" s="137">
        <f t="shared" si="122"/>
        <v>0</v>
      </c>
      <c r="EZ43" s="138" t="b">
        <f t="shared" si="123"/>
        <v>0</v>
      </c>
      <c r="FA43" s="137">
        <f t="shared" si="124"/>
        <v>0</v>
      </c>
      <c r="FB43" s="138" t="b">
        <f t="shared" si="125"/>
        <v>0</v>
      </c>
      <c r="FC43" s="137">
        <f t="shared" si="126"/>
        <v>0</v>
      </c>
      <c r="FD43" s="138" t="b">
        <f t="shared" si="127"/>
        <v>0</v>
      </c>
      <c r="FE43" s="137">
        <f t="shared" si="128"/>
        <v>0</v>
      </c>
      <c r="FF43" s="138" t="b">
        <f t="shared" si="129"/>
        <v>0</v>
      </c>
      <c r="FG43" s="137">
        <f t="shared" si="130"/>
        <v>0</v>
      </c>
      <c r="FH43" s="138" t="b">
        <f t="shared" si="131"/>
        <v>0</v>
      </c>
      <c r="FI43" s="137">
        <f t="shared" si="132"/>
        <v>0</v>
      </c>
      <c r="FJ43" s="138" t="b">
        <f t="shared" si="133"/>
        <v>0</v>
      </c>
      <c r="FK43" s="137">
        <f t="shared" si="134"/>
        <v>0</v>
      </c>
      <c r="FL43" s="138" t="b">
        <f t="shared" si="135"/>
        <v>0</v>
      </c>
      <c r="FM43" s="137">
        <f t="shared" si="136"/>
        <v>0</v>
      </c>
      <c r="FN43" s="138" t="b">
        <f t="shared" si="137"/>
        <v>0</v>
      </c>
      <c r="FO43" s="137">
        <f t="shared" si="138"/>
        <v>0</v>
      </c>
      <c r="FP43" s="138" t="b">
        <f t="shared" si="139"/>
        <v>0</v>
      </c>
      <c r="FQ43" s="108">
        <f t="shared" si="140"/>
        <v>0</v>
      </c>
      <c r="FR43" s="138" t="b">
        <f t="shared" si="141"/>
        <v>0</v>
      </c>
      <c r="FS43" s="137">
        <f t="shared" si="142"/>
        <v>0</v>
      </c>
      <c r="FT43" s="138" t="b">
        <f t="shared" si="143"/>
        <v>0</v>
      </c>
      <c r="FU43" s="137">
        <f t="shared" si="144"/>
        <v>0</v>
      </c>
      <c r="FV43" s="138" t="b">
        <f t="shared" si="145"/>
        <v>0</v>
      </c>
      <c r="FW43" s="137">
        <f t="shared" si="146"/>
        <v>0</v>
      </c>
      <c r="FX43" s="138" t="b">
        <f t="shared" si="147"/>
        <v>0</v>
      </c>
      <c r="FY43" s="137">
        <f t="shared" si="148"/>
        <v>0</v>
      </c>
      <c r="FZ43" s="138" t="b">
        <f t="shared" si="149"/>
        <v>0</v>
      </c>
      <c r="GA43" s="137">
        <f t="shared" si="150"/>
        <v>0</v>
      </c>
      <c r="GB43" s="138" t="b">
        <f t="shared" si="151"/>
        <v>0</v>
      </c>
      <c r="GC43" s="137">
        <f t="shared" si="174"/>
        <v>0</v>
      </c>
      <c r="GD43" s="138" t="b">
        <f t="shared" si="152"/>
        <v>0</v>
      </c>
      <c r="GE43" s="137">
        <f t="shared" si="153"/>
        <v>0</v>
      </c>
      <c r="GF43" s="138" t="b">
        <f t="shared" si="154"/>
        <v>0</v>
      </c>
      <c r="GG43" s="137">
        <f t="shared" si="155"/>
        <v>0</v>
      </c>
      <c r="GH43" s="138" t="b">
        <f t="shared" si="156"/>
        <v>0</v>
      </c>
      <c r="GI43" s="137">
        <f t="shared" si="157"/>
        <v>0</v>
      </c>
      <c r="GJ43" s="138" t="b">
        <f t="shared" si="158"/>
        <v>0</v>
      </c>
      <c r="GK43" s="137">
        <f t="shared" si="159"/>
        <v>0</v>
      </c>
      <c r="GL43" s="138" t="b">
        <f t="shared" si="160"/>
        <v>0</v>
      </c>
      <c r="GM43" s="137">
        <f t="shared" si="161"/>
        <v>0</v>
      </c>
      <c r="GN43" s="138" t="b">
        <f t="shared" si="162"/>
        <v>0</v>
      </c>
      <c r="GO43" s="108">
        <f t="shared" si="90"/>
        <v>0</v>
      </c>
      <c r="GP43" s="138" t="b">
        <f t="shared" si="163"/>
        <v>0</v>
      </c>
      <c r="GQ43" s="137">
        <f t="shared" si="164"/>
        <v>0</v>
      </c>
      <c r="GR43" s="138" t="b">
        <f t="shared" si="165"/>
        <v>0</v>
      </c>
      <c r="GS43" s="137">
        <f t="shared" si="166"/>
        <v>0</v>
      </c>
      <c r="GT43" s="138" t="b">
        <f t="shared" si="167"/>
        <v>0</v>
      </c>
      <c r="GU43" s="137">
        <f t="shared" si="173"/>
        <v>0</v>
      </c>
      <c r="GV43" s="138" t="b">
        <f t="shared" si="168"/>
        <v>0</v>
      </c>
      <c r="GW43" s="137">
        <f t="shared" si="169"/>
        <v>0</v>
      </c>
      <c r="GX43" s="138" t="b">
        <f t="shared" si="170"/>
        <v>0</v>
      </c>
    </row>
    <row r="44" spans="1:206" ht="15.6" customHeight="1">
      <c r="A44" s="93"/>
      <c r="B44" s="136">
        <f>'1. Plano anual atividades'!C46</f>
        <v>0</v>
      </c>
      <c r="C44" s="11"/>
      <c r="D44" s="138">
        <f>'1. Plano anual atividades'!D46</f>
        <v>0</v>
      </c>
      <c r="E44" s="138">
        <f>'1. Plano anual atividades'!I46</f>
        <v>0</v>
      </c>
      <c r="F44" s="138">
        <f>'1. Plano anual atividades'!J46</f>
        <v>0</v>
      </c>
      <c r="G44" s="138">
        <f>'1. Plano anual atividades'!K46</f>
        <v>0</v>
      </c>
      <c r="H44" s="138">
        <f>'1. Plano anual atividades'!L46</f>
        <v>0</v>
      </c>
      <c r="I44" s="138">
        <f>'1. Plano anual atividades'!M46</f>
        <v>0</v>
      </c>
      <c r="J44" s="138">
        <f>'1. Plano anual atividades'!N46</f>
        <v>0</v>
      </c>
      <c r="K44" s="138">
        <f>'1. Plano anual atividades'!O46</f>
        <v>0</v>
      </c>
      <c r="L44" s="138">
        <f>'1. Plano anual atividades'!P46</f>
        <v>0</v>
      </c>
      <c r="M44" s="138">
        <f>'1. Plano anual atividades'!Q46</f>
        <v>0</v>
      </c>
      <c r="N44" s="138">
        <f>'1. Plano anual atividades'!R46</f>
        <v>0</v>
      </c>
      <c r="O44" s="11"/>
      <c r="P44" s="11"/>
      <c r="Q44" s="138">
        <f t="shared" si="92"/>
        <v>0</v>
      </c>
      <c r="R44" s="11"/>
      <c r="S44" s="11"/>
      <c r="T44" s="138">
        <f t="shared" si="171"/>
        <v>0</v>
      </c>
      <c r="U44" s="138">
        <f t="shared" si="172"/>
        <v>0</v>
      </c>
      <c r="V44" s="11"/>
      <c r="W44" s="11"/>
      <c r="X44" s="138">
        <f t="shared" si="93"/>
        <v>0</v>
      </c>
      <c r="Y44" s="138">
        <f t="shared" si="94"/>
        <v>0</v>
      </c>
      <c r="Z44" s="11"/>
      <c r="AA44" s="11"/>
      <c r="AB44" s="139">
        <f>'1. Plano anual atividades'!E46</f>
        <v>0</v>
      </c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40"/>
      <c r="BB44" s="11"/>
      <c r="BC44" s="8">
        <f t="shared" si="95"/>
        <v>0</v>
      </c>
      <c r="BD44" s="12" t="b">
        <f t="shared" si="96"/>
        <v>0</v>
      </c>
      <c r="BE44" s="8">
        <f t="shared" si="97"/>
        <v>0</v>
      </c>
      <c r="BF44" s="12" t="b">
        <f t="shared" si="98"/>
        <v>0</v>
      </c>
      <c r="BG44" s="11">
        <f t="shared" si="80"/>
        <v>0</v>
      </c>
      <c r="BH44" s="12" t="b">
        <f t="shared" si="99"/>
        <v>0</v>
      </c>
      <c r="BI44" s="11">
        <f t="shared" si="100"/>
        <v>0</v>
      </c>
      <c r="BJ44" s="12" t="b">
        <f t="shared" si="101"/>
        <v>0</v>
      </c>
      <c r="BK44" s="11">
        <f t="shared" si="81"/>
        <v>0</v>
      </c>
      <c r="BL44" s="12" t="b">
        <f t="shared" si="102"/>
        <v>0</v>
      </c>
      <c r="BM44" s="11">
        <f t="shared" si="82"/>
        <v>0</v>
      </c>
      <c r="BN44" s="12" t="b">
        <f t="shared" si="103"/>
        <v>0</v>
      </c>
      <c r="BO44" s="11">
        <f t="shared" si="83"/>
        <v>0</v>
      </c>
      <c r="BP44" s="12" t="b">
        <f t="shared" si="104"/>
        <v>0</v>
      </c>
      <c r="BQ44" s="8">
        <f t="shared" si="84"/>
        <v>0</v>
      </c>
      <c r="BR44" s="12" t="b">
        <f t="shared" si="105"/>
        <v>0</v>
      </c>
      <c r="BS44" s="8">
        <f t="shared" si="106"/>
        <v>0</v>
      </c>
      <c r="BT44" s="12" t="b">
        <f t="shared" si="107"/>
        <v>0</v>
      </c>
      <c r="BU44" s="11">
        <f t="shared" si="85"/>
        <v>0</v>
      </c>
      <c r="BV44" s="12" t="b">
        <f t="shared" si="108"/>
        <v>0</v>
      </c>
      <c r="BW44" s="11">
        <f t="shared" si="86"/>
        <v>0</v>
      </c>
      <c r="BX44" s="12" t="b">
        <f t="shared" si="109"/>
        <v>0</v>
      </c>
      <c r="BY44" s="11">
        <f t="shared" si="87"/>
        <v>0</v>
      </c>
      <c r="BZ44" s="12" t="b">
        <f t="shared" si="110"/>
        <v>0</v>
      </c>
      <c r="CA44" s="11">
        <f t="shared" si="88"/>
        <v>0</v>
      </c>
      <c r="CB44" s="12" t="b">
        <f t="shared" si="111"/>
        <v>0</v>
      </c>
      <c r="CC44" s="24"/>
      <c r="CD44" s="108"/>
      <c r="CE44" s="138"/>
      <c r="CF44" s="137"/>
      <c r="CG44" s="138"/>
      <c r="CH44" s="108"/>
      <c r="CI44" s="138"/>
      <c r="CJ44" s="137"/>
      <c r="CK44" s="138"/>
      <c r="CL44" s="137"/>
      <c r="CM44" s="138"/>
      <c r="CN44" s="137"/>
      <c r="CO44" s="138"/>
      <c r="CP44" s="137"/>
      <c r="CQ44" s="138"/>
      <c r="CR44" s="137"/>
      <c r="CS44" s="138"/>
      <c r="CT44" s="137"/>
      <c r="CU44" s="138"/>
      <c r="CV44" s="137"/>
      <c r="CW44" s="138"/>
      <c r="CX44" s="137"/>
      <c r="CY44" s="138"/>
      <c r="CZ44" s="137"/>
      <c r="DA44" s="138"/>
      <c r="DB44" s="137"/>
      <c r="DC44" s="138"/>
      <c r="DD44" s="137"/>
      <c r="DE44" s="138"/>
      <c r="DF44" s="108"/>
      <c r="DG44" s="138"/>
      <c r="DH44" s="137"/>
      <c r="DI44" s="138"/>
      <c r="DJ44" s="137"/>
      <c r="DK44" s="138"/>
      <c r="DL44" s="137"/>
      <c r="DM44" s="138"/>
      <c r="DN44" s="137"/>
      <c r="DO44" s="138"/>
      <c r="DP44" s="137"/>
      <c r="DQ44" s="138"/>
      <c r="DR44" s="137"/>
      <c r="DS44" s="138"/>
      <c r="DT44" s="137"/>
      <c r="DU44" s="138"/>
      <c r="DV44" s="137"/>
      <c r="DW44" s="138"/>
      <c r="DX44" s="137"/>
      <c r="DY44" s="138"/>
      <c r="DZ44" s="137"/>
      <c r="EA44" s="138"/>
      <c r="EB44" s="137"/>
      <c r="EC44" s="138"/>
      <c r="ED44" s="108"/>
      <c r="EE44" s="138"/>
      <c r="EF44" s="137"/>
      <c r="EG44" s="138"/>
      <c r="EH44" s="137"/>
      <c r="EI44" s="138"/>
      <c r="EJ44" s="137"/>
      <c r="EK44" s="138"/>
      <c r="EL44" s="137"/>
      <c r="EM44" s="138"/>
      <c r="EN44" s="11"/>
      <c r="EO44" s="108">
        <f t="shared" si="112"/>
        <v>0</v>
      </c>
      <c r="EP44" s="138" t="b">
        <f t="shared" si="113"/>
        <v>0</v>
      </c>
      <c r="EQ44" s="137">
        <f t="shared" si="114"/>
        <v>0</v>
      </c>
      <c r="ER44" s="138" t="b">
        <f t="shared" si="115"/>
        <v>0</v>
      </c>
      <c r="ES44" s="108">
        <f t="shared" si="116"/>
        <v>0</v>
      </c>
      <c r="ET44" s="138" t="b">
        <f t="shared" si="117"/>
        <v>0</v>
      </c>
      <c r="EU44" s="137">
        <f t="shared" si="118"/>
        <v>0</v>
      </c>
      <c r="EV44" s="138" t="b">
        <f t="shared" si="119"/>
        <v>0</v>
      </c>
      <c r="EW44" s="137">
        <f t="shared" si="120"/>
        <v>0</v>
      </c>
      <c r="EX44" s="138" t="b">
        <f t="shared" si="121"/>
        <v>0</v>
      </c>
      <c r="EY44" s="137">
        <f t="shared" si="122"/>
        <v>0</v>
      </c>
      <c r="EZ44" s="138" t="b">
        <f t="shared" si="123"/>
        <v>0</v>
      </c>
      <c r="FA44" s="137">
        <f t="shared" si="124"/>
        <v>0</v>
      </c>
      <c r="FB44" s="138" t="b">
        <f t="shared" si="125"/>
        <v>0</v>
      </c>
      <c r="FC44" s="137">
        <f t="shared" si="126"/>
        <v>0</v>
      </c>
      <c r="FD44" s="138" t="b">
        <f t="shared" si="127"/>
        <v>0</v>
      </c>
      <c r="FE44" s="137">
        <f t="shared" si="128"/>
        <v>0</v>
      </c>
      <c r="FF44" s="138" t="b">
        <f t="shared" si="129"/>
        <v>0</v>
      </c>
      <c r="FG44" s="137">
        <f t="shared" si="130"/>
        <v>0</v>
      </c>
      <c r="FH44" s="138" t="b">
        <f t="shared" si="131"/>
        <v>0</v>
      </c>
      <c r="FI44" s="137">
        <f t="shared" si="132"/>
        <v>0</v>
      </c>
      <c r="FJ44" s="138" t="b">
        <f t="shared" si="133"/>
        <v>0</v>
      </c>
      <c r="FK44" s="137">
        <f t="shared" si="134"/>
        <v>0</v>
      </c>
      <c r="FL44" s="138" t="b">
        <f t="shared" si="135"/>
        <v>0</v>
      </c>
      <c r="FM44" s="137">
        <f t="shared" si="136"/>
        <v>0</v>
      </c>
      <c r="FN44" s="138" t="b">
        <f t="shared" si="137"/>
        <v>0</v>
      </c>
      <c r="FO44" s="137">
        <f t="shared" si="138"/>
        <v>0</v>
      </c>
      <c r="FP44" s="138" t="b">
        <f t="shared" si="139"/>
        <v>0</v>
      </c>
      <c r="FQ44" s="108">
        <f t="shared" si="140"/>
        <v>0</v>
      </c>
      <c r="FR44" s="138" t="b">
        <f t="shared" si="141"/>
        <v>0</v>
      </c>
      <c r="FS44" s="137">
        <f t="shared" si="142"/>
        <v>0</v>
      </c>
      <c r="FT44" s="138" t="b">
        <f t="shared" si="143"/>
        <v>0</v>
      </c>
      <c r="FU44" s="137">
        <f t="shared" si="144"/>
        <v>0</v>
      </c>
      <c r="FV44" s="138" t="b">
        <f t="shared" si="145"/>
        <v>0</v>
      </c>
      <c r="FW44" s="137">
        <f t="shared" si="146"/>
        <v>0</v>
      </c>
      <c r="FX44" s="138" t="b">
        <f t="shared" si="147"/>
        <v>0</v>
      </c>
      <c r="FY44" s="137">
        <f t="shared" si="148"/>
        <v>0</v>
      </c>
      <c r="FZ44" s="138" t="b">
        <f t="shared" si="149"/>
        <v>0</v>
      </c>
      <c r="GA44" s="137">
        <f t="shared" si="150"/>
        <v>0</v>
      </c>
      <c r="GB44" s="138" t="b">
        <f t="shared" si="151"/>
        <v>0</v>
      </c>
      <c r="GC44" s="137">
        <f t="shared" si="174"/>
        <v>0</v>
      </c>
      <c r="GD44" s="138" t="b">
        <f t="shared" si="152"/>
        <v>0</v>
      </c>
      <c r="GE44" s="137">
        <f t="shared" si="153"/>
        <v>0</v>
      </c>
      <c r="GF44" s="138" t="b">
        <f t="shared" si="154"/>
        <v>0</v>
      </c>
      <c r="GG44" s="137">
        <f t="shared" si="155"/>
        <v>0</v>
      </c>
      <c r="GH44" s="138" t="b">
        <f t="shared" si="156"/>
        <v>0</v>
      </c>
      <c r="GI44" s="137">
        <f t="shared" si="157"/>
        <v>0</v>
      </c>
      <c r="GJ44" s="138" t="b">
        <f t="shared" si="158"/>
        <v>0</v>
      </c>
      <c r="GK44" s="137">
        <f t="shared" si="159"/>
        <v>0</v>
      </c>
      <c r="GL44" s="138" t="b">
        <f t="shared" si="160"/>
        <v>0</v>
      </c>
      <c r="GM44" s="137">
        <f t="shared" si="161"/>
        <v>0</v>
      </c>
      <c r="GN44" s="138" t="b">
        <f t="shared" si="162"/>
        <v>0</v>
      </c>
      <c r="GO44" s="108">
        <f t="shared" si="90"/>
        <v>0</v>
      </c>
      <c r="GP44" s="138" t="b">
        <f t="shared" si="163"/>
        <v>0</v>
      </c>
      <c r="GQ44" s="137">
        <f t="shared" si="164"/>
        <v>0</v>
      </c>
      <c r="GR44" s="138" t="b">
        <f t="shared" si="165"/>
        <v>0</v>
      </c>
      <c r="GS44" s="137">
        <f t="shared" si="166"/>
        <v>0</v>
      </c>
      <c r="GT44" s="138" t="b">
        <f t="shared" si="167"/>
        <v>0</v>
      </c>
      <c r="GU44" s="137">
        <f t="shared" si="173"/>
        <v>0</v>
      </c>
      <c r="GV44" s="138" t="b">
        <f t="shared" si="168"/>
        <v>0</v>
      </c>
      <c r="GW44" s="137">
        <f t="shared" si="169"/>
        <v>0</v>
      </c>
      <c r="GX44" s="138" t="b">
        <f t="shared" si="170"/>
        <v>0</v>
      </c>
    </row>
    <row r="45" spans="1:206" ht="15.6" customHeight="1">
      <c r="A45" s="93"/>
      <c r="B45" s="136">
        <f>'1. Plano anual atividades'!C47</f>
        <v>0</v>
      </c>
      <c r="C45" s="11"/>
      <c r="D45" s="138">
        <f>'1. Plano anual atividades'!D47</f>
        <v>0</v>
      </c>
      <c r="E45" s="138">
        <f>'1. Plano anual atividades'!I47</f>
        <v>0</v>
      </c>
      <c r="F45" s="138">
        <f>'1. Plano anual atividades'!J47</f>
        <v>0</v>
      </c>
      <c r="G45" s="138">
        <f>'1. Plano anual atividades'!K47</f>
        <v>0</v>
      </c>
      <c r="H45" s="138">
        <f>'1. Plano anual atividades'!L47</f>
        <v>0</v>
      </c>
      <c r="I45" s="138">
        <f>'1. Plano anual atividades'!M47</f>
        <v>0</v>
      </c>
      <c r="J45" s="138">
        <f>'1. Plano anual atividades'!N47</f>
        <v>0</v>
      </c>
      <c r="K45" s="138">
        <f>'1. Plano anual atividades'!O47</f>
        <v>0</v>
      </c>
      <c r="L45" s="138">
        <f>'1. Plano anual atividades'!P47</f>
        <v>0</v>
      </c>
      <c r="M45" s="138">
        <f>'1. Plano anual atividades'!Q47</f>
        <v>0</v>
      </c>
      <c r="N45" s="138">
        <f>'1. Plano anual atividades'!R47</f>
        <v>0</v>
      </c>
      <c r="O45" s="11"/>
      <c r="P45" s="11"/>
      <c r="Q45" s="138">
        <f t="shared" si="92"/>
        <v>0</v>
      </c>
      <c r="R45" s="11"/>
      <c r="S45" s="11"/>
      <c r="T45" s="138">
        <f t="shared" si="171"/>
        <v>0</v>
      </c>
      <c r="U45" s="138">
        <f t="shared" si="172"/>
        <v>0</v>
      </c>
      <c r="V45" s="11"/>
      <c r="W45" s="11"/>
      <c r="X45" s="138">
        <f t="shared" si="93"/>
        <v>0</v>
      </c>
      <c r="Y45" s="138">
        <f t="shared" si="94"/>
        <v>0</v>
      </c>
      <c r="Z45" s="11"/>
      <c r="AA45" s="11"/>
      <c r="AB45" s="139">
        <f>'1. Plano anual atividades'!E47</f>
        <v>0</v>
      </c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40"/>
      <c r="BB45" s="11"/>
      <c r="BC45" s="8">
        <f t="shared" si="95"/>
        <v>0</v>
      </c>
      <c r="BD45" s="12" t="b">
        <f t="shared" si="96"/>
        <v>0</v>
      </c>
      <c r="BE45" s="8">
        <f t="shared" si="97"/>
        <v>0</v>
      </c>
      <c r="BF45" s="12" t="b">
        <f t="shared" si="98"/>
        <v>0</v>
      </c>
      <c r="BG45" s="11">
        <f t="shared" si="80"/>
        <v>0</v>
      </c>
      <c r="BH45" s="12" t="b">
        <f t="shared" si="99"/>
        <v>0</v>
      </c>
      <c r="BI45" s="11">
        <f t="shared" si="100"/>
        <v>0</v>
      </c>
      <c r="BJ45" s="12" t="b">
        <f t="shared" si="101"/>
        <v>0</v>
      </c>
      <c r="BK45" s="11">
        <f t="shared" si="81"/>
        <v>0</v>
      </c>
      <c r="BL45" s="12" t="b">
        <f t="shared" si="102"/>
        <v>0</v>
      </c>
      <c r="BM45" s="11">
        <f t="shared" si="82"/>
        <v>0</v>
      </c>
      <c r="BN45" s="12" t="b">
        <f t="shared" si="103"/>
        <v>0</v>
      </c>
      <c r="BO45" s="11">
        <f t="shared" si="83"/>
        <v>0</v>
      </c>
      <c r="BP45" s="12" t="b">
        <f t="shared" si="104"/>
        <v>0</v>
      </c>
      <c r="BQ45" s="8">
        <f t="shared" si="84"/>
        <v>0</v>
      </c>
      <c r="BR45" s="12" t="b">
        <f t="shared" si="105"/>
        <v>0</v>
      </c>
      <c r="BS45" s="8">
        <f t="shared" si="106"/>
        <v>0</v>
      </c>
      <c r="BT45" s="12" t="b">
        <f t="shared" si="107"/>
        <v>0</v>
      </c>
      <c r="BU45" s="11">
        <f t="shared" si="85"/>
        <v>0</v>
      </c>
      <c r="BV45" s="12" t="b">
        <f t="shared" si="108"/>
        <v>0</v>
      </c>
      <c r="BW45" s="11">
        <f t="shared" si="86"/>
        <v>0</v>
      </c>
      <c r="BX45" s="12" t="b">
        <f t="shared" si="109"/>
        <v>0</v>
      </c>
      <c r="BY45" s="11">
        <f t="shared" si="87"/>
        <v>0</v>
      </c>
      <c r="BZ45" s="12" t="b">
        <f t="shared" si="110"/>
        <v>0</v>
      </c>
      <c r="CA45" s="11">
        <f t="shared" si="88"/>
        <v>0</v>
      </c>
      <c r="CB45" s="12" t="b">
        <f t="shared" si="111"/>
        <v>0</v>
      </c>
      <c r="CC45" s="24"/>
      <c r="CD45" s="108"/>
      <c r="CE45" s="138"/>
      <c r="CF45" s="137"/>
      <c r="CG45" s="138"/>
      <c r="CH45" s="108"/>
      <c r="CI45" s="138"/>
      <c r="CJ45" s="137"/>
      <c r="CK45" s="138"/>
      <c r="CL45" s="137"/>
      <c r="CM45" s="138"/>
      <c r="CN45" s="137"/>
      <c r="CO45" s="138"/>
      <c r="CP45" s="137"/>
      <c r="CQ45" s="138"/>
      <c r="CR45" s="137"/>
      <c r="CS45" s="138"/>
      <c r="CT45" s="137"/>
      <c r="CU45" s="138"/>
      <c r="CV45" s="137"/>
      <c r="CW45" s="138"/>
      <c r="CX45" s="137"/>
      <c r="CY45" s="138"/>
      <c r="CZ45" s="137"/>
      <c r="DA45" s="138"/>
      <c r="DB45" s="137"/>
      <c r="DC45" s="138"/>
      <c r="DD45" s="137"/>
      <c r="DE45" s="138"/>
      <c r="DF45" s="108"/>
      <c r="DG45" s="138"/>
      <c r="DH45" s="137"/>
      <c r="DI45" s="138"/>
      <c r="DJ45" s="137"/>
      <c r="DK45" s="138"/>
      <c r="DL45" s="137"/>
      <c r="DM45" s="138"/>
      <c r="DN45" s="137"/>
      <c r="DO45" s="138"/>
      <c r="DP45" s="137"/>
      <c r="DQ45" s="138"/>
      <c r="DR45" s="137"/>
      <c r="DS45" s="138"/>
      <c r="DT45" s="137"/>
      <c r="DU45" s="138"/>
      <c r="DV45" s="137"/>
      <c r="DW45" s="138"/>
      <c r="DX45" s="137"/>
      <c r="DY45" s="138"/>
      <c r="DZ45" s="137"/>
      <c r="EA45" s="138"/>
      <c r="EB45" s="137"/>
      <c r="EC45" s="138"/>
      <c r="ED45" s="108"/>
      <c r="EE45" s="138"/>
      <c r="EF45" s="137"/>
      <c r="EG45" s="138"/>
      <c r="EH45" s="137"/>
      <c r="EI45" s="138"/>
      <c r="EJ45" s="137"/>
      <c r="EK45" s="138"/>
      <c r="EL45" s="137"/>
      <c r="EM45" s="138"/>
      <c r="EN45" s="11"/>
      <c r="EO45" s="108">
        <f t="shared" si="112"/>
        <v>0</v>
      </c>
      <c r="EP45" s="138" t="b">
        <f t="shared" si="113"/>
        <v>0</v>
      </c>
      <c r="EQ45" s="137">
        <f t="shared" si="114"/>
        <v>0</v>
      </c>
      <c r="ER45" s="138" t="b">
        <f t="shared" si="115"/>
        <v>0</v>
      </c>
      <c r="ES45" s="108">
        <f t="shared" si="116"/>
        <v>0</v>
      </c>
      <c r="ET45" s="138" t="b">
        <f t="shared" si="117"/>
        <v>0</v>
      </c>
      <c r="EU45" s="137">
        <f t="shared" si="118"/>
        <v>0</v>
      </c>
      <c r="EV45" s="138" t="b">
        <f t="shared" si="119"/>
        <v>0</v>
      </c>
      <c r="EW45" s="137">
        <f t="shared" si="120"/>
        <v>0</v>
      </c>
      <c r="EX45" s="138" t="b">
        <f t="shared" si="121"/>
        <v>0</v>
      </c>
      <c r="EY45" s="137">
        <f t="shared" si="122"/>
        <v>0</v>
      </c>
      <c r="EZ45" s="138" t="b">
        <f t="shared" si="123"/>
        <v>0</v>
      </c>
      <c r="FA45" s="137">
        <f t="shared" si="124"/>
        <v>0</v>
      </c>
      <c r="FB45" s="138" t="b">
        <f t="shared" si="125"/>
        <v>0</v>
      </c>
      <c r="FC45" s="137">
        <f t="shared" si="126"/>
        <v>0</v>
      </c>
      <c r="FD45" s="138" t="b">
        <f t="shared" si="127"/>
        <v>0</v>
      </c>
      <c r="FE45" s="137">
        <f t="shared" si="128"/>
        <v>0</v>
      </c>
      <c r="FF45" s="138" t="b">
        <f t="shared" si="129"/>
        <v>0</v>
      </c>
      <c r="FG45" s="137">
        <f t="shared" si="130"/>
        <v>0</v>
      </c>
      <c r="FH45" s="138" t="b">
        <f t="shared" si="131"/>
        <v>0</v>
      </c>
      <c r="FI45" s="137">
        <f t="shared" si="132"/>
        <v>0</v>
      </c>
      <c r="FJ45" s="138" t="b">
        <f t="shared" si="133"/>
        <v>0</v>
      </c>
      <c r="FK45" s="137">
        <f t="shared" si="134"/>
        <v>0</v>
      </c>
      <c r="FL45" s="138" t="b">
        <f t="shared" si="135"/>
        <v>0</v>
      </c>
      <c r="FM45" s="137">
        <f t="shared" si="136"/>
        <v>0</v>
      </c>
      <c r="FN45" s="138" t="b">
        <f t="shared" si="137"/>
        <v>0</v>
      </c>
      <c r="FO45" s="137">
        <f t="shared" si="138"/>
        <v>0</v>
      </c>
      <c r="FP45" s="138" t="b">
        <f t="shared" si="139"/>
        <v>0</v>
      </c>
      <c r="FQ45" s="108">
        <f t="shared" si="140"/>
        <v>0</v>
      </c>
      <c r="FR45" s="138" t="b">
        <f t="shared" si="141"/>
        <v>0</v>
      </c>
      <c r="FS45" s="137">
        <f t="shared" si="142"/>
        <v>0</v>
      </c>
      <c r="FT45" s="138" t="b">
        <f t="shared" si="143"/>
        <v>0</v>
      </c>
      <c r="FU45" s="137">
        <f t="shared" si="144"/>
        <v>0</v>
      </c>
      <c r="FV45" s="138" t="b">
        <f t="shared" si="145"/>
        <v>0</v>
      </c>
      <c r="FW45" s="137">
        <f t="shared" si="146"/>
        <v>0</v>
      </c>
      <c r="FX45" s="138" t="b">
        <f t="shared" si="147"/>
        <v>0</v>
      </c>
      <c r="FY45" s="137">
        <f t="shared" si="148"/>
        <v>0</v>
      </c>
      <c r="FZ45" s="138" t="b">
        <f t="shared" si="149"/>
        <v>0</v>
      </c>
      <c r="GA45" s="137">
        <f t="shared" si="150"/>
        <v>0</v>
      </c>
      <c r="GB45" s="138" t="b">
        <f t="shared" si="151"/>
        <v>0</v>
      </c>
      <c r="GC45" s="137">
        <f t="shared" si="174"/>
        <v>0</v>
      </c>
      <c r="GD45" s="138" t="b">
        <f t="shared" si="152"/>
        <v>0</v>
      </c>
      <c r="GE45" s="137">
        <f t="shared" si="153"/>
        <v>0</v>
      </c>
      <c r="GF45" s="138" t="b">
        <f t="shared" si="154"/>
        <v>0</v>
      </c>
      <c r="GG45" s="137">
        <f t="shared" si="155"/>
        <v>0</v>
      </c>
      <c r="GH45" s="138" t="b">
        <f t="shared" si="156"/>
        <v>0</v>
      </c>
      <c r="GI45" s="137">
        <f t="shared" si="157"/>
        <v>0</v>
      </c>
      <c r="GJ45" s="138" t="b">
        <f t="shared" si="158"/>
        <v>0</v>
      </c>
      <c r="GK45" s="137">
        <f t="shared" si="159"/>
        <v>0</v>
      </c>
      <c r="GL45" s="138" t="b">
        <f t="shared" si="160"/>
        <v>0</v>
      </c>
      <c r="GM45" s="137">
        <f t="shared" si="161"/>
        <v>0</v>
      </c>
      <c r="GN45" s="138" t="b">
        <f t="shared" si="162"/>
        <v>0</v>
      </c>
      <c r="GO45" s="108">
        <f t="shared" si="90"/>
        <v>0</v>
      </c>
      <c r="GP45" s="138" t="b">
        <f t="shared" si="163"/>
        <v>0</v>
      </c>
      <c r="GQ45" s="137">
        <f t="shared" si="164"/>
        <v>0</v>
      </c>
      <c r="GR45" s="138" t="b">
        <f t="shared" si="165"/>
        <v>0</v>
      </c>
      <c r="GS45" s="137">
        <f t="shared" si="166"/>
        <v>0</v>
      </c>
      <c r="GT45" s="138" t="b">
        <f t="shared" si="167"/>
        <v>0</v>
      </c>
      <c r="GU45" s="137">
        <f t="shared" si="173"/>
        <v>0</v>
      </c>
      <c r="GV45" s="138" t="b">
        <f t="shared" si="168"/>
        <v>0</v>
      </c>
      <c r="GW45" s="137">
        <f t="shared" si="169"/>
        <v>0</v>
      </c>
      <c r="GX45" s="138" t="b">
        <f t="shared" si="170"/>
        <v>0</v>
      </c>
    </row>
    <row r="46" spans="1:206" ht="15.6" customHeight="1">
      <c r="A46" s="93"/>
      <c r="B46" s="136">
        <f>'1. Plano anual atividades'!C48</f>
        <v>0</v>
      </c>
      <c r="C46" s="11"/>
      <c r="D46" s="138">
        <f>'1. Plano anual atividades'!D48</f>
        <v>0</v>
      </c>
      <c r="E46" s="138">
        <f>'1. Plano anual atividades'!I48</f>
        <v>0</v>
      </c>
      <c r="F46" s="138">
        <f>'1. Plano anual atividades'!J48</f>
        <v>0</v>
      </c>
      <c r="G46" s="138">
        <f>'1. Plano anual atividades'!K48</f>
        <v>0</v>
      </c>
      <c r="H46" s="138">
        <f>'1. Plano anual atividades'!L48</f>
        <v>0</v>
      </c>
      <c r="I46" s="138">
        <f>'1. Plano anual atividades'!M48</f>
        <v>0</v>
      </c>
      <c r="J46" s="138">
        <f>'1. Plano anual atividades'!N48</f>
        <v>0</v>
      </c>
      <c r="K46" s="138">
        <f>'1. Plano anual atividades'!O48</f>
        <v>0</v>
      </c>
      <c r="L46" s="138">
        <f>'1. Plano anual atividades'!P48</f>
        <v>0</v>
      </c>
      <c r="M46" s="138">
        <f>'1. Plano anual atividades'!Q48</f>
        <v>0</v>
      </c>
      <c r="N46" s="138">
        <f>'1. Plano anual atividades'!R48</f>
        <v>0</v>
      </c>
      <c r="O46" s="11"/>
      <c r="P46" s="11"/>
      <c r="Q46" s="138">
        <f t="shared" si="92"/>
        <v>0</v>
      </c>
      <c r="R46" s="11"/>
      <c r="S46" s="11"/>
      <c r="T46" s="138">
        <f t="shared" si="171"/>
        <v>0</v>
      </c>
      <c r="U46" s="138">
        <f t="shared" si="172"/>
        <v>0</v>
      </c>
      <c r="V46" s="11"/>
      <c r="W46" s="11"/>
      <c r="X46" s="138">
        <f t="shared" si="93"/>
        <v>0</v>
      </c>
      <c r="Y46" s="138">
        <f t="shared" si="94"/>
        <v>0</v>
      </c>
      <c r="Z46" s="11"/>
      <c r="AA46" s="11"/>
      <c r="AB46" s="139">
        <f>'1. Plano anual atividades'!E48</f>
        <v>0</v>
      </c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40"/>
      <c r="BB46" s="11"/>
      <c r="BC46" s="8">
        <f t="shared" si="95"/>
        <v>0</v>
      </c>
      <c r="BD46" s="12" t="b">
        <f t="shared" si="96"/>
        <v>0</v>
      </c>
      <c r="BE46" s="8">
        <f t="shared" si="97"/>
        <v>0</v>
      </c>
      <c r="BF46" s="12" t="b">
        <f t="shared" si="98"/>
        <v>0</v>
      </c>
      <c r="BG46" s="11">
        <f t="shared" si="80"/>
        <v>0</v>
      </c>
      <c r="BH46" s="12" t="b">
        <f t="shared" si="99"/>
        <v>0</v>
      </c>
      <c r="BI46" s="11">
        <f t="shared" si="100"/>
        <v>0</v>
      </c>
      <c r="BJ46" s="12" t="b">
        <f t="shared" si="101"/>
        <v>0</v>
      </c>
      <c r="BK46" s="11">
        <f t="shared" si="81"/>
        <v>0</v>
      </c>
      <c r="BL46" s="12" t="b">
        <f t="shared" si="102"/>
        <v>0</v>
      </c>
      <c r="BM46" s="11">
        <f t="shared" si="82"/>
        <v>0</v>
      </c>
      <c r="BN46" s="12" t="b">
        <f t="shared" si="103"/>
        <v>0</v>
      </c>
      <c r="BO46" s="11">
        <f t="shared" si="83"/>
        <v>0</v>
      </c>
      <c r="BP46" s="12" t="b">
        <f t="shared" si="104"/>
        <v>0</v>
      </c>
      <c r="BQ46" s="8">
        <f t="shared" si="84"/>
        <v>0</v>
      </c>
      <c r="BR46" s="12" t="b">
        <f t="shared" si="105"/>
        <v>0</v>
      </c>
      <c r="BS46" s="8">
        <f t="shared" si="106"/>
        <v>0</v>
      </c>
      <c r="BT46" s="12" t="b">
        <f t="shared" si="107"/>
        <v>0</v>
      </c>
      <c r="BU46" s="11">
        <f t="shared" si="85"/>
        <v>0</v>
      </c>
      <c r="BV46" s="12" t="b">
        <f t="shared" si="108"/>
        <v>0</v>
      </c>
      <c r="BW46" s="11">
        <f t="shared" si="86"/>
        <v>0</v>
      </c>
      <c r="BX46" s="12" t="b">
        <f t="shared" si="109"/>
        <v>0</v>
      </c>
      <c r="BY46" s="11">
        <f t="shared" si="87"/>
        <v>0</v>
      </c>
      <c r="BZ46" s="12" t="b">
        <f t="shared" si="110"/>
        <v>0</v>
      </c>
      <c r="CA46" s="11">
        <f t="shared" si="88"/>
        <v>0</v>
      </c>
      <c r="CB46" s="12" t="b">
        <f t="shared" si="111"/>
        <v>0</v>
      </c>
      <c r="CC46" s="24"/>
      <c r="CD46" s="108">
        <f t="shared" ref="CD46:CD54" si="175">IF($CC46="5.º Centenário de Camões", "■",0)</f>
        <v>0</v>
      </c>
      <c r="CE46" s="138" t="b">
        <f t="shared" ref="CE46:CE54" si="176">IF(CD46="■", $R46+$S46)</f>
        <v>0</v>
      </c>
      <c r="CF46" s="137">
        <f t="shared" ref="CF46:CF54" si="177">IF($CC46="7 dias com os media", "■",0)</f>
        <v>0</v>
      </c>
      <c r="CG46" s="138" t="b">
        <f t="shared" ref="CG46:CG54" si="178">IF(CF46="■", $R46+$S46)</f>
        <v>0</v>
      </c>
      <c r="CH46" s="108">
        <f t="shared" ref="CH46:CH54" si="179">IF($CC46="aLer mais e melhor", "■",0)</f>
        <v>0</v>
      </c>
      <c r="CI46" s="138" t="b">
        <f t="shared" ref="CI46:CI54" si="180">IF(CH46="■", $R46+$S46)</f>
        <v>0</v>
      </c>
      <c r="CJ46" s="137">
        <f t="shared" ref="CJ46:CJ54" si="181">IF($CC46="Campeonato de Escrita e Ciência Criativa", "■",0)</f>
        <v>0</v>
      </c>
      <c r="CK46" s="138" t="b">
        <f t="shared" ref="CK46:CK54" si="182">IF(CJ46="■", $R46+$S46)</f>
        <v>0</v>
      </c>
      <c r="CL46" s="137">
        <f t="shared" ref="CL46:CL54" si="183">IF($CC46="Cientificamente provável", "■",0)</f>
        <v>0</v>
      </c>
      <c r="CM46" s="138" t="b">
        <f t="shared" ref="CM46:CM54" si="184">IF(CL46="■", $R46+$S46)</f>
        <v>0</v>
      </c>
      <c r="CN46" s="137">
        <f t="shared" ref="CN46:CN54" si="185">IF($CC46="Clássicos em rede", "■",0)</f>
        <v>0</v>
      </c>
      <c r="CO46" s="138" t="b">
        <f t="shared" ref="CO46:CO54" si="186">IF(CN46="■", $R46+$S46)</f>
        <v>0</v>
      </c>
      <c r="CP46" s="137">
        <f t="shared" ref="CP46:CP54" si="187">IF($CC46="Conto Contigo", "■",0)</f>
        <v>0</v>
      </c>
      <c r="CQ46" s="138" t="b">
        <f t="shared" ref="CQ46:CQ54" si="188">IF(CP46="■", $R46+$S46)</f>
        <v>0</v>
      </c>
      <c r="CR46" s="137">
        <f t="shared" ref="CR46:CR54" si="189">IF($CC46="Dia da internet Mais Segura", "■",0)</f>
        <v>0</v>
      </c>
      <c r="CS46" s="138" t="b">
        <f t="shared" ref="CS46:CS54" si="190">IF(CR46="■", $R46+$S46)</f>
        <v>0</v>
      </c>
      <c r="CT46" s="137">
        <f t="shared" ref="CT46:CT54" si="191">IF($CC46="Dia Mundial da Língua Portuguesa", "■",0)</f>
        <v>0</v>
      </c>
      <c r="CU46" s="138" t="b">
        <f t="shared" ref="CU46:CU54" si="192">IF(CT46="■", $R46+$S46)</f>
        <v>0</v>
      </c>
      <c r="CV46" s="137">
        <f t="shared" ref="CV46:CV54" si="193">IF($CC46="Histórias com ciência na biblioteca escolar", "■",0)</f>
        <v>0</v>
      </c>
      <c r="CW46" s="138" t="b">
        <f t="shared" ref="CW46:CW54" si="194">IF(CV46="■", $R46+$S46)</f>
        <v>0</v>
      </c>
      <c r="CX46" s="137">
        <f t="shared" ref="CX46:CX54" si="195">IF($CC46="Isto também é comigo", "■",0)</f>
        <v>0</v>
      </c>
      <c r="CY46" s="138" t="b">
        <f t="shared" ref="CY46:CY54" si="196">IF(CX46="■", $R46+$S46)</f>
        <v>0</v>
      </c>
      <c r="CZ46" s="137">
        <f t="shared" ref="CZ46:CZ54" si="197">IF($CC46="Jornal escolar", "■",0)</f>
        <v>0</v>
      </c>
      <c r="DA46" s="138" t="b">
        <f t="shared" ref="DA46:DA54" si="198">IF(CZ46="■", $R46+$S46)</f>
        <v>0</v>
      </c>
      <c r="DB46" s="137">
        <f t="shared" ref="DB46:DB54" si="199">IF($CC46="Jornalistas em rede", "■",0)</f>
        <v>0</v>
      </c>
      <c r="DC46" s="138" t="b">
        <f t="shared" ref="DC46:DC54" si="200">IF(DB46="■", $R46+$S46)</f>
        <v>0</v>
      </c>
      <c r="DD46" s="137">
        <f t="shared" ref="DD46:DD54" si="201">IF($CC46="Juntos a criar", "■",0)</f>
        <v>0</v>
      </c>
      <c r="DE46" s="138" t="b">
        <f t="shared" ref="DE46:DE54" si="202">IF(DD46="■", $R46+$S46)</f>
        <v>0</v>
      </c>
      <c r="DF46" s="108">
        <f t="shared" ref="DF46:DF54" si="203">IF($CC46="Ler fora da escola", "■",0)</f>
        <v>0</v>
      </c>
      <c r="DG46" s="138" t="b">
        <f t="shared" ref="DG46:DG54" si="204">IF(DF46="■", $R46+$S46)</f>
        <v>0</v>
      </c>
      <c r="DH46" s="137">
        <f t="shared" ref="DH46:DH54" si="205">IF($CC46="Media@ção", "■",0)</f>
        <v>0</v>
      </c>
      <c r="DI46" s="138" t="b">
        <f t="shared" ref="DI46:DI54" si="206">IF(DH46="■", $R46+$S46)</f>
        <v>0</v>
      </c>
      <c r="DJ46" s="137">
        <f t="shared" ref="DJ46:DJ54" si="207">IF($CC46="Mês Internacional da Biblioteca Escolar", "■",0)</f>
        <v>0</v>
      </c>
      <c r="DK46" s="138" t="b">
        <f t="shared" ref="DK46:DK54" si="208">IF(DJ46="■", $R46+$S46)</f>
        <v>0</v>
      </c>
      <c r="DL46" s="137">
        <f t="shared" ref="DL46:DL54" si="209">IF($CC46="Miúdos a votos", "■",0)</f>
        <v>0</v>
      </c>
      <c r="DM46" s="138" t="b">
        <f t="shared" ref="DM46:DM54" si="210">IF(DL46="■", $R46+$S46)</f>
        <v>0</v>
      </c>
      <c r="DN46" s="137">
        <f t="shared" ref="DN46:DN54" si="211">IF($CC46="Newton gostava de ler", "■",0)</f>
        <v>0</v>
      </c>
      <c r="DO46" s="138" t="b">
        <f t="shared" ref="DO46:DO54" si="212">IF(DN46="■", $R46+$S46)</f>
        <v>0</v>
      </c>
      <c r="DP46" s="137">
        <f t="shared" ref="DP46:DP54" si="213">IF($CC46="Plano Nacional das Artes", "■",0)</f>
        <v>0</v>
      </c>
      <c r="DQ46" s="138" t="b">
        <f t="shared" ref="DQ46:DQ54" si="214">IF(DP46="■", $R46+$S46)</f>
        <v>0</v>
      </c>
      <c r="DR46" s="137">
        <f t="shared" ref="DR46:DR54" si="215">IF($CC46="Plano Nacional de Cinema", "■",0)</f>
        <v>0</v>
      </c>
      <c r="DS46" s="138" t="b">
        <f t="shared" ref="DS46:DS54" si="216">IF(DR46="■", $R46+$S46)</f>
        <v>0</v>
      </c>
      <c r="DT46" s="137">
        <f t="shared" ref="DT46:DT54" si="217">IF($CC46="Plano Nacional de Formação Financeira", "■",0)</f>
        <v>0</v>
      </c>
      <c r="DU46" s="138" t="b">
        <f t="shared" ref="DU46:DU54" si="218">IF(DT46="■", $R46+$S46)</f>
        <v>0</v>
      </c>
      <c r="DV46" s="137">
        <f t="shared" ref="DV46:DV54" si="219">IF($CC46="Rádio escolar", "■",0)</f>
        <v>0</v>
      </c>
      <c r="DW46" s="138" t="b">
        <f t="shared" ref="DW46:DW54" si="220">IF(DV46="■", $R46+$S46)</f>
        <v>0</v>
      </c>
      <c r="DX46" s="137">
        <f t="shared" ref="DX46:DX54" si="221">IF($CC46="READ ON Portugal", "■",0)</f>
        <v>0</v>
      </c>
      <c r="DY46" s="138" t="b">
        <f t="shared" ref="DY46:DY54" si="222">IF(DX46="■", $R46+$S46)</f>
        <v>0</v>
      </c>
      <c r="DZ46" s="137">
        <f t="shared" ref="DZ46:DZ54" si="223">IF($CC46="Semana da leitura", "■",0)</f>
        <v>0</v>
      </c>
      <c r="EA46" s="138" t="b">
        <f t="shared" ref="EA46:EA54" si="224">IF(DZ46="■", $R46+$S46)</f>
        <v>0</v>
      </c>
      <c r="EB46" s="137">
        <f t="shared" ref="EB46:EB54" si="225">IF($CC46="Ser escritor é cool", "■",0)</f>
        <v>0</v>
      </c>
      <c r="EC46" s="138" t="b">
        <f t="shared" ref="EC46:EC54" si="226">IF(EB46="■", $R46+$S46)</f>
        <v>0</v>
      </c>
      <c r="ED46" s="108">
        <f t="shared" ref="ED46:ED54" si="227">IF($CC46="Supercharged by IA", "■",0)</f>
        <v>0</v>
      </c>
      <c r="EE46" s="138" t="b">
        <f t="shared" ref="EE46:EE54" si="228">IF(ED46="■", $R46+$S46)</f>
        <v>0</v>
      </c>
      <c r="EF46" s="137">
        <f t="shared" ref="EF46:EF54" si="229">IF($CC46="Todos Juntos Podemos Ler", "■",0)</f>
        <v>0</v>
      </c>
      <c r="EG46" s="138" t="b">
        <f t="shared" ref="EG46:EG54" si="230">IF(EF46="■", $R46+$S46)</f>
        <v>0</v>
      </c>
      <c r="EH46" s="137">
        <f t="shared" ref="EH46:EH54" si="231">IF($CC46="TV escolar", "■",0)</f>
        <v>0</v>
      </c>
      <c r="EI46" s="138" t="b">
        <f t="shared" ref="EI46:EI54" si="232">IF(EH46="■", $R46+$S46)</f>
        <v>0</v>
      </c>
      <c r="EJ46" s="137">
        <f t="shared" ref="EJ46:EJ54" si="233">IF($CC46="Voluntários de leitura", "■",0)</f>
        <v>0</v>
      </c>
      <c r="EK46" s="138" t="b">
        <f t="shared" ref="EK46:EK54" si="234">IF(EJ46="■", $R46+$S46)</f>
        <v>0</v>
      </c>
      <c r="EL46" s="137">
        <f t="shared" ref="EL46:EL54" si="235">IF($CC46="Outra(s)", "■",0)</f>
        <v>0</v>
      </c>
      <c r="EM46" s="138" t="b">
        <f t="shared" ref="EM46:EM54" si="236">IF(EL46="■", $R46+$S46)</f>
        <v>0</v>
      </c>
      <c r="EN46" s="11"/>
      <c r="EO46" s="108">
        <f t="shared" si="112"/>
        <v>0</v>
      </c>
      <c r="EP46" s="138" t="b">
        <f t="shared" si="113"/>
        <v>0</v>
      </c>
      <c r="EQ46" s="137">
        <f t="shared" si="114"/>
        <v>0</v>
      </c>
      <c r="ER46" s="138" t="b">
        <f t="shared" si="115"/>
        <v>0</v>
      </c>
      <c r="ES46" s="108">
        <f t="shared" si="116"/>
        <v>0</v>
      </c>
      <c r="ET46" s="138" t="b">
        <f t="shared" si="117"/>
        <v>0</v>
      </c>
      <c r="EU46" s="137">
        <f t="shared" si="118"/>
        <v>0</v>
      </c>
      <c r="EV46" s="138" t="b">
        <f t="shared" si="119"/>
        <v>0</v>
      </c>
      <c r="EW46" s="137">
        <f t="shared" si="120"/>
        <v>0</v>
      </c>
      <c r="EX46" s="138" t="b">
        <f t="shared" si="121"/>
        <v>0</v>
      </c>
      <c r="EY46" s="137">
        <f t="shared" si="122"/>
        <v>0</v>
      </c>
      <c r="EZ46" s="138" t="b">
        <f t="shared" si="123"/>
        <v>0</v>
      </c>
      <c r="FA46" s="137">
        <f t="shared" si="124"/>
        <v>0</v>
      </c>
      <c r="FB46" s="138" t="b">
        <f t="shared" si="125"/>
        <v>0</v>
      </c>
      <c r="FC46" s="137">
        <f t="shared" si="126"/>
        <v>0</v>
      </c>
      <c r="FD46" s="138" t="b">
        <f t="shared" si="127"/>
        <v>0</v>
      </c>
      <c r="FE46" s="137">
        <f t="shared" si="128"/>
        <v>0</v>
      </c>
      <c r="FF46" s="138" t="b">
        <f t="shared" si="129"/>
        <v>0</v>
      </c>
      <c r="FG46" s="137">
        <f t="shared" si="130"/>
        <v>0</v>
      </c>
      <c r="FH46" s="138" t="b">
        <f t="shared" si="131"/>
        <v>0</v>
      </c>
      <c r="FI46" s="137">
        <f t="shared" si="132"/>
        <v>0</v>
      </c>
      <c r="FJ46" s="138" t="b">
        <f t="shared" si="133"/>
        <v>0</v>
      </c>
      <c r="FK46" s="137">
        <f t="shared" si="134"/>
        <v>0</v>
      </c>
      <c r="FL46" s="138" t="b">
        <f t="shared" si="135"/>
        <v>0</v>
      </c>
      <c r="FM46" s="137">
        <f t="shared" si="136"/>
        <v>0</v>
      </c>
      <c r="FN46" s="138" t="b">
        <f t="shared" si="137"/>
        <v>0</v>
      </c>
      <c r="FO46" s="137">
        <f t="shared" si="138"/>
        <v>0</v>
      </c>
      <c r="FP46" s="138" t="b">
        <f t="shared" si="139"/>
        <v>0</v>
      </c>
      <c r="FQ46" s="108">
        <f t="shared" si="140"/>
        <v>0</v>
      </c>
      <c r="FR46" s="138" t="b">
        <f t="shared" si="141"/>
        <v>0</v>
      </c>
      <c r="FS46" s="137">
        <f t="shared" si="142"/>
        <v>0</v>
      </c>
      <c r="FT46" s="138" t="b">
        <f t="shared" si="143"/>
        <v>0</v>
      </c>
      <c r="FU46" s="137">
        <f t="shared" si="144"/>
        <v>0</v>
      </c>
      <c r="FV46" s="138" t="b">
        <f t="shared" si="145"/>
        <v>0</v>
      </c>
      <c r="FW46" s="137">
        <f t="shared" si="146"/>
        <v>0</v>
      </c>
      <c r="FX46" s="138" t="b">
        <f t="shared" si="147"/>
        <v>0</v>
      </c>
      <c r="FY46" s="137">
        <f t="shared" si="148"/>
        <v>0</v>
      </c>
      <c r="FZ46" s="138" t="b">
        <f t="shared" si="149"/>
        <v>0</v>
      </c>
      <c r="GA46" s="137">
        <f t="shared" si="150"/>
        <v>0</v>
      </c>
      <c r="GB46" s="138" t="b">
        <f t="shared" si="151"/>
        <v>0</v>
      </c>
      <c r="GC46" s="137">
        <f t="shared" si="174"/>
        <v>0</v>
      </c>
      <c r="GD46" s="138" t="b">
        <f t="shared" si="152"/>
        <v>0</v>
      </c>
      <c r="GE46" s="137">
        <f t="shared" si="153"/>
        <v>0</v>
      </c>
      <c r="GF46" s="138" t="b">
        <f t="shared" si="154"/>
        <v>0</v>
      </c>
      <c r="GG46" s="137">
        <f t="shared" si="155"/>
        <v>0</v>
      </c>
      <c r="GH46" s="138" t="b">
        <f t="shared" si="156"/>
        <v>0</v>
      </c>
      <c r="GI46" s="137">
        <f t="shared" si="157"/>
        <v>0</v>
      </c>
      <c r="GJ46" s="138" t="b">
        <f t="shared" si="158"/>
        <v>0</v>
      </c>
      <c r="GK46" s="137">
        <f t="shared" si="159"/>
        <v>0</v>
      </c>
      <c r="GL46" s="138" t="b">
        <f t="shared" si="160"/>
        <v>0</v>
      </c>
      <c r="GM46" s="137">
        <f t="shared" si="161"/>
        <v>0</v>
      </c>
      <c r="GN46" s="138" t="b">
        <f t="shared" si="162"/>
        <v>0</v>
      </c>
      <c r="GO46" s="108">
        <f t="shared" si="90"/>
        <v>0</v>
      </c>
      <c r="GP46" s="138" t="b">
        <f t="shared" si="163"/>
        <v>0</v>
      </c>
      <c r="GQ46" s="137">
        <f t="shared" si="164"/>
        <v>0</v>
      </c>
      <c r="GR46" s="138" t="b">
        <f t="shared" si="165"/>
        <v>0</v>
      </c>
      <c r="GS46" s="137">
        <f t="shared" si="166"/>
        <v>0</v>
      </c>
      <c r="GT46" s="138" t="b">
        <f t="shared" si="167"/>
        <v>0</v>
      </c>
      <c r="GU46" s="137">
        <f t="shared" si="173"/>
        <v>0</v>
      </c>
      <c r="GV46" s="138" t="b">
        <f t="shared" si="168"/>
        <v>0</v>
      </c>
      <c r="GW46" s="137">
        <f t="shared" si="169"/>
        <v>0</v>
      </c>
      <c r="GX46" s="138" t="b">
        <f t="shared" si="170"/>
        <v>0</v>
      </c>
    </row>
    <row r="47" spans="1:206" ht="15.6" customHeight="1">
      <c r="A47" s="93"/>
      <c r="B47" s="136">
        <f>'1. Plano anual atividades'!C49</f>
        <v>0</v>
      </c>
      <c r="C47" s="11"/>
      <c r="D47" s="138">
        <f>'1. Plano anual atividades'!D49</f>
        <v>0</v>
      </c>
      <c r="E47" s="138">
        <f>'1. Plano anual atividades'!I49</f>
        <v>0</v>
      </c>
      <c r="F47" s="138">
        <f>'1. Plano anual atividades'!J49</f>
        <v>0</v>
      </c>
      <c r="G47" s="138">
        <f>'1. Plano anual atividades'!K49</f>
        <v>0</v>
      </c>
      <c r="H47" s="138">
        <f>'1. Plano anual atividades'!L49</f>
        <v>0</v>
      </c>
      <c r="I47" s="138">
        <f>'1. Plano anual atividades'!M49</f>
        <v>0</v>
      </c>
      <c r="J47" s="138">
        <f>'1. Plano anual atividades'!N49</f>
        <v>0</v>
      </c>
      <c r="K47" s="138">
        <f>'1. Plano anual atividades'!O49</f>
        <v>0</v>
      </c>
      <c r="L47" s="138">
        <f>'1. Plano anual atividades'!P49</f>
        <v>0</v>
      </c>
      <c r="M47" s="138">
        <f>'1. Plano anual atividades'!Q49</f>
        <v>0</v>
      </c>
      <c r="N47" s="138">
        <f>'1. Plano anual atividades'!R49</f>
        <v>0</v>
      </c>
      <c r="O47" s="11"/>
      <c r="P47" s="11"/>
      <c r="Q47" s="138">
        <f t="shared" si="92"/>
        <v>0</v>
      </c>
      <c r="R47" s="11"/>
      <c r="S47" s="11"/>
      <c r="T47" s="138">
        <f>P47*R47</f>
        <v>0</v>
      </c>
      <c r="U47" s="138">
        <f>P47*S47</f>
        <v>0</v>
      </c>
      <c r="V47" s="11"/>
      <c r="W47" s="11"/>
      <c r="X47" s="138">
        <f t="shared" si="93"/>
        <v>0</v>
      </c>
      <c r="Y47" s="138">
        <f t="shared" si="94"/>
        <v>0</v>
      </c>
      <c r="Z47" s="11"/>
      <c r="AA47" s="11"/>
      <c r="AB47" s="139">
        <f>'1. Plano anual atividades'!E49</f>
        <v>0</v>
      </c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40"/>
      <c r="BB47" s="11"/>
      <c r="BC47" s="8">
        <f t="shared" si="95"/>
        <v>0</v>
      </c>
      <c r="BD47" s="12" t="b">
        <f t="shared" si="96"/>
        <v>0</v>
      </c>
      <c r="BE47" s="8">
        <f t="shared" si="97"/>
        <v>0</v>
      </c>
      <c r="BF47" s="12" t="b">
        <f t="shared" si="98"/>
        <v>0</v>
      </c>
      <c r="BG47" s="11">
        <f t="shared" si="80"/>
        <v>0</v>
      </c>
      <c r="BH47" s="12" t="b">
        <f t="shared" si="99"/>
        <v>0</v>
      </c>
      <c r="BI47" s="11">
        <f t="shared" si="100"/>
        <v>0</v>
      </c>
      <c r="BJ47" s="12" t="b">
        <f t="shared" si="101"/>
        <v>0</v>
      </c>
      <c r="BK47" s="11">
        <f t="shared" si="81"/>
        <v>0</v>
      </c>
      <c r="BL47" s="12" t="b">
        <f t="shared" si="102"/>
        <v>0</v>
      </c>
      <c r="BM47" s="11">
        <f t="shared" si="82"/>
        <v>0</v>
      </c>
      <c r="BN47" s="12" t="b">
        <f t="shared" si="103"/>
        <v>0</v>
      </c>
      <c r="BO47" s="11">
        <f t="shared" si="83"/>
        <v>0</v>
      </c>
      <c r="BP47" s="12" t="b">
        <f t="shared" si="104"/>
        <v>0</v>
      </c>
      <c r="BQ47" s="8">
        <f t="shared" si="84"/>
        <v>0</v>
      </c>
      <c r="BR47" s="12" t="b">
        <f t="shared" si="105"/>
        <v>0</v>
      </c>
      <c r="BS47" s="8">
        <f t="shared" si="106"/>
        <v>0</v>
      </c>
      <c r="BT47" s="12" t="b">
        <f t="shared" si="107"/>
        <v>0</v>
      </c>
      <c r="BU47" s="11">
        <f t="shared" si="85"/>
        <v>0</v>
      </c>
      <c r="BV47" s="12" t="b">
        <f t="shared" si="108"/>
        <v>0</v>
      </c>
      <c r="BW47" s="11">
        <f t="shared" si="86"/>
        <v>0</v>
      </c>
      <c r="BX47" s="12" t="b">
        <f t="shared" si="109"/>
        <v>0</v>
      </c>
      <c r="BY47" s="11">
        <f t="shared" si="87"/>
        <v>0</v>
      </c>
      <c r="BZ47" s="12" t="b">
        <f t="shared" si="110"/>
        <v>0</v>
      </c>
      <c r="CA47" s="11">
        <f t="shared" si="88"/>
        <v>0</v>
      </c>
      <c r="CB47" s="12" t="b">
        <f t="shared" si="111"/>
        <v>0</v>
      </c>
      <c r="CC47" s="24"/>
      <c r="CD47" s="108">
        <f t="shared" si="175"/>
        <v>0</v>
      </c>
      <c r="CE47" s="138" t="b">
        <f t="shared" si="176"/>
        <v>0</v>
      </c>
      <c r="CF47" s="137">
        <f t="shared" si="177"/>
        <v>0</v>
      </c>
      <c r="CG47" s="138" t="b">
        <f t="shared" si="178"/>
        <v>0</v>
      </c>
      <c r="CH47" s="108">
        <f t="shared" si="179"/>
        <v>0</v>
      </c>
      <c r="CI47" s="138" t="b">
        <f t="shared" si="180"/>
        <v>0</v>
      </c>
      <c r="CJ47" s="137">
        <f t="shared" si="181"/>
        <v>0</v>
      </c>
      <c r="CK47" s="138" t="b">
        <f t="shared" si="182"/>
        <v>0</v>
      </c>
      <c r="CL47" s="137">
        <f t="shared" si="183"/>
        <v>0</v>
      </c>
      <c r="CM47" s="138" t="b">
        <f t="shared" si="184"/>
        <v>0</v>
      </c>
      <c r="CN47" s="137">
        <f t="shared" si="185"/>
        <v>0</v>
      </c>
      <c r="CO47" s="138" t="b">
        <f t="shared" si="186"/>
        <v>0</v>
      </c>
      <c r="CP47" s="137">
        <f t="shared" si="187"/>
        <v>0</v>
      </c>
      <c r="CQ47" s="138" t="b">
        <f t="shared" si="188"/>
        <v>0</v>
      </c>
      <c r="CR47" s="137">
        <f t="shared" si="189"/>
        <v>0</v>
      </c>
      <c r="CS47" s="138" t="b">
        <f t="shared" si="190"/>
        <v>0</v>
      </c>
      <c r="CT47" s="137">
        <f t="shared" si="191"/>
        <v>0</v>
      </c>
      <c r="CU47" s="138" t="b">
        <f t="shared" si="192"/>
        <v>0</v>
      </c>
      <c r="CV47" s="137">
        <f t="shared" si="193"/>
        <v>0</v>
      </c>
      <c r="CW47" s="138" t="b">
        <f t="shared" si="194"/>
        <v>0</v>
      </c>
      <c r="CX47" s="137">
        <f t="shared" si="195"/>
        <v>0</v>
      </c>
      <c r="CY47" s="138" t="b">
        <f t="shared" si="196"/>
        <v>0</v>
      </c>
      <c r="CZ47" s="137">
        <f t="shared" si="197"/>
        <v>0</v>
      </c>
      <c r="DA47" s="138" t="b">
        <f t="shared" si="198"/>
        <v>0</v>
      </c>
      <c r="DB47" s="137">
        <f t="shared" si="199"/>
        <v>0</v>
      </c>
      <c r="DC47" s="138" t="b">
        <f t="shared" si="200"/>
        <v>0</v>
      </c>
      <c r="DD47" s="137">
        <f t="shared" si="201"/>
        <v>0</v>
      </c>
      <c r="DE47" s="138" t="b">
        <f t="shared" si="202"/>
        <v>0</v>
      </c>
      <c r="DF47" s="108">
        <f t="shared" si="203"/>
        <v>0</v>
      </c>
      <c r="DG47" s="138" t="b">
        <f t="shared" si="204"/>
        <v>0</v>
      </c>
      <c r="DH47" s="137">
        <f t="shared" si="205"/>
        <v>0</v>
      </c>
      <c r="DI47" s="138" t="b">
        <f t="shared" si="206"/>
        <v>0</v>
      </c>
      <c r="DJ47" s="137">
        <f t="shared" si="207"/>
        <v>0</v>
      </c>
      <c r="DK47" s="138" t="b">
        <f t="shared" si="208"/>
        <v>0</v>
      </c>
      <c r="DL47" s="137">
        <f t="shared" si="209"/>
        <v>0</v>
      </c>
      <c r="DM47" s="138" t="b">
        <f t="shared" si="210"/>
        <v>0</v>
      </c>
      <c r="DN47" s="137">
        <f t="shared" si="211"/>
        <v>0</v>
      </c>
      <c r="DO47" s="138" t="b">
        <f t="shared" si="212"/>
        <v>0</v>
      </c>
      <c r="DP47" s="137">
        <f t="shared" si="213"/>
        <v>0</v>
      </c>
      <c r="DQ47" s="138" t="b">
        <f t="shared" si="214"/>
        <v>0</v>
      </c>
      <c r="DR47" s="137">
        <f t="shared" si="215"/>
        <v>0</v>
      </c>
      <c r="DS47" s="138" t="b">
        <f t="shared" si="216"/>
        <v>0</v>
      </c>
      <c r="DT47" s="137">
        <f t="shared" si="217"/>
        <v>0</v>
      </c>
      <c r="DU47" s="138" t="b">
        <f t="shared" si="218"/>
        <v>0</v>
      </c>
      <c r="DV47" s="137">
        <f t="shared" si="219"/>
        <v>0</v>
      </c>
      <c r="DW47" s="138" t="b">
        <f t="shared" si="220"/>
        <v>0</v>
      </c>
      <c r="DX47" s="137">
        <f t="shared" si="221"/>
        <v>0</v>
      </c>
      <c r="DY47" s="138" t="b">
        <f t="shared" si="222"/>
        <v>0</v>
      </c>
      <c r="DZ47" s="137">
        <f t="shared" si="223"/>
        <v>0</v>
      </c>
      <c r="EA47" s="138" t="b">
        <f t="shared" si="224"/>
        <v>0</v>
      </c>
      <c r="EB47" s="137">
        <f t="shared" si="225"/>
        <v>0</v>
      </c>
      <c r="EC47" s="138" t="b">
        <f t="shared" si="226"/>
        <v>0</v>
      </c>
      <c r="ED47" s="108">
        <f t="shared" si="227"/>
        <v>0</v>
      </c>
      <c r="EE47" s="138" t="b">
        <f t="shared" si="228"/>
        <v>0</v>
      </c>
      <c r="EF47" s="137">
        <f t="shared" si="229"/>
        <v>0</v>
      </c>
      <c r="EG47" s="138" t="b">
        <f t="shared" si="230"/>
        <v>0</v>
      </c>
      <c r="EH47" s="137">
        <f t="shared" si="231"/>
        <v>0</v>
      </c>
      <c r="EI47" s="138" t="b">
        <f t="shared" si="232"/>
        <v>0</v>
      </c>
      <c r="EJ47" s="137">
        <f t="shared" si="233"/>
        <v>0</v>
      </c>
      <c r="EK47" s="138" t="b">
        <f t="shared" si="234"/>
        <v>0</v>
      </c>
      <c r="EL47" s="137">
        <f t="shared" si="235"/>
        <v>0</v>
      </c>
      <c r="EM47" s="138" t="b">
        <f t="shared" si="236"/>
        <v>0</v>
      </c>
      <c r="EN47" s="11"/>
      <c r="EO47" s="108">
        <f t="shared" si="112"/>
        <v>0</v>
      </c>
      <c r="EP47" s="138" t="b">
        <f t="shared" si="113"/>
        <v>0</v>
      </c>
      <c r="EQ47" s="137">
        <f t="shared" si="114"/>
        <v>0</v>
      </c>
      <c r="ER47" s="138" t="b">
        <f t="shared" si="115"/>
        <v>0</v>
      </c>
      <c r="ES47" s="108">
        <f t="shared" si="116"/>
        <v>0</v>
      </c>
      <c r="ET47" s="138" t="b">
        <f t="shared" si="117"/>
        <v>0</v>
      </c>
      <c r="EU47" s="137">
        <f t="shared" si="118"/>
        <v>0</v>
      </c>
      <c r="EV47" s="138" t="b">
        <f t="shared" si="119"/>
        <v>0</v>
      </c>
      <c r="EW47" s="137">
        <f t="shared" si="120"/>
        <v>0</v>
      </c>
      <c r="EX47" s="138" t="b">
        <f t="shared" si="121"/>
        <v>0</v>
      </c>
      <c r="EY47" s="137">
        <f t="shared" si="122"/>
        <v>0</v>
      </c>
      <c r="EZ47" s="138" t="b">
        <f t="shared" si="123"/>
        <v>0</v>
      </c>
      <c r="FA47" s="137">
        <f t="shared" si="124"/>
        <v>0</v>
      </c>
      <c r="FB47" s="138" t="b">
        <f t="shared" si="125"/>
        <v>0</v>
      </c>
      <c r="FC47" s="137">
        <f t="shared" si="126"/>
        <v>0</v>
      </c>
      <c r="FD47" s="138" t="b">
        <f t="shared" si="127"/>
        <v>0</v>
      </c>
      <c r="FE47" s="137">
        <f t="shared" si="128"/>
        <v>0</v>
      </c>
      <c r="FF47" s="138" t="b">
        <f t="shared" si="129"/>
        <v>0</v>
      </c>
      <c r="FG47" s="137">
        <f t="shared" si="130"/>
        <v>0</v>
      </c>
      <c r="FH47" s="138" t="b">
        <f t="shared" si="131"/>
        <v>0</v>
      </c>
      <c r="FI47" s="137">
        <f t="shared" si="132"/>
        <v>0</v>
      </c>
      <c r="FJ47" s="138" t="b">
        <f t="shared" si="133"/>
        <v>0</v>
      </c>
      <c r="FK47" s="137">
        <f t="shared" si="134"/>
        <v>0</v>
      </c>
      <c r="FL47" s="138" t="b">
        <f t="shared" si="135"/>
        <v>0</v>
      </c>
      <c r="FM47" s="137">
        <f t="shared" si="136"/>
        <v>0</v>
      </c>
      <c r="FN47" s="138" t="b">
        <f t="shared" si="137"/>
        <v>0</v>
      </c>
      <c r="FO47" s="137">
        <f t="shared" si="138"/>
        <v>0</v>
      </c>
      <c r="FP47" s="138" t="b">
        <f t="shared" si="139"/>
        <v>0</v>
      </c>
      <c r="FQ47" s="108">
        <f t="shared" si="140"/>
        <v>0</v>
      </c>
      <c r="FR47" s="138" t="b">
        <f t="shared" si="141"/>
        <v>0</v>
      </c>
      <c r="FS47" s="137">
        <f t="shared" si="142"/>
        <v>0</v>
      </c>
      <c r="FT47" s="138" t="b">
        <f t="shared" si="143"/>
        <v>0</v>
      </c>
      <c r="FU47" s="137">
        <f t="shared" si="144"/>
        <v>0</v>
      </c>
      <c r="FV47" s="138" t="b">
        <f t="shared" si="145"/>
        <v>0</v>
      </c>
      <c r="FW47" s="137">
        <f t="shared" si="146"/>
        <v>0</v>
      </c>
      <c r="FX47" s="138" t="b">
        <f t="shared" si="147"/>
        <v>0</v>
      </c>
      <c r="FY47" s="137">
        <f t="shared" si="148"/>
        <v>0</v>
      </c>
      <c r="FZ47" s="138" t="b">
        <f t="shared" si="149"/>
        <v>0</v>
      </c>
      <c r="GA47" s="137">
        <f t="shared" si="150"/>
        <v>0</v>
      </c>
      <c r="GB47" s="138" t="b">
        <f t="shared" si="151"/>
        <v>0</v>
      </c>
      <c r="GC47" s="137">
        <f t="shared" si="174"/>
        <v>0</v>
      </c>
      <c r="GD47" s="138" t="b">
        <f t="shared" si="152"/>
        <v>0</v>
      </c>
      <c r="GE47" s="137">
        <f t="shared" si="153"/>
        <v>0</v>
      </c>
      <c r="GF47" s="138" t="b">
        <f t="shared" si="154"/>
        <v>0</v>
      </c>
      <c r="GG47" s="137">
        <f t="shared" si="155"/>
        <v>0</v>
      </c>
      <c r="GH47" s="138" t="b">
        <f t="shared" si="156"/>
        <v>0</v>
      </c>
      <c r="GI47" s="137">
        <f t="shared" si="157"/>
        <v>0</v>
      </c>
      <c r="GJ47" s="138" t="b">
        <f t="shared" si="158"/>
        <v>0</v>
      </c>
      <c r="GK47" s="137">
        <f t="shared" si="159"/>
        <v>0</v>
      </c>
      <c r="GL47" s="138" t="b">
        <f t="shared" si="160"/>
        <v>0</v>
      </c>
      <c r="GM47" s="137">
        <f t="shared" si="161"/>
        <v>0</v>
      </c>
      <c r="GN47" s="138" t="b">
        <f t="shared" si="162"/>
        <v>0</v>
      </c>
      <c r="GO47" s="108">
        <f t="shared" si="90"/>
        <v>0</v>
      </c>
      <c r="GP47" s="138" t="b">
        <f t="shared" si="163"/>
        <v>0</v>
      </c>
      <c r="GQ47" s="137">
        <f t="shared" si="164"/>
        <v>0</v>
      </c>
      <c r="GR47" s="138" t="b">
        <f t="shared" si="165"/>
        <v>0</v>
      </c>
      <c r="GS47" s="137">
        <f t="shared" si="166"/>
        <v>0</v>
      </c>
      <c r="GT47" s="138" t="b">
        <f t="shared" si="167"/>
        <v>0</v>
      </c>
      <c r="GU47" s="137">
        <f t="shared" si="173"/>
        <v>0</v>
      </c>
      <c r="GV47" s="138" t="b">
        <f t="shared" si="168"/>
        <v>0</v>
      </c>
      <c r="GW47" s="137">
        <f t="shared" si="169"/>
        <v>0</v>
      </c>
      <c r="GX47" s="138" t="b">
        <f t="shared" si="170"/>
        <v>0</v>
      </c>
    </row>
    <row r="48" spans="1:206" ht="15.6" customHeight="1">
      <c r="A48" s="93"/>
      <c r="B48" s="136">
        <f>'1. Plano anual atividades'!C50</f>
        <v>0</v>
      </c>
      <c r="C48" s="11"/>
      <c r="D48" s="138">
        <f>'1. Plano anual atividades'!D50</f>
        <v>0</v>
      </c>
      <c r="E48" s="138">
        <f>'1. Plano anual atividades'!I50</f>
        <v>0</v>
      </c>
      <c r="F48" s="138">
        <f>'1. Plano anual atividades'!J50</f>
        <v>0</v>
      </c>
      <c r="G48" s="138">
        <f>'1. Plano anual atividades'!K50</f>
        <v>0</v>
      </c>
      <c r="H48" s="138">
        <f>'1. Plano anual atividades'!L50</f>
        <v>0</v>
      </c>
      <c r="I48" s="138">
        <f>'1. Plano anual atividades'!M50</f>
        <v>0</v>
      </c>
      <c r="J48" s="138">
        <f>'1. Plano anual atividades'!N50</f>
        <v>0</v>
      </c>
      <c r="K48" s="138">
        <f>'1. Plano anual atividades'!O50</f>
        <v>0</v>
      </c>
      <c r="L48" s="138">
        <f>'1. Plano anual atividades'!P50</f>
        <v>0</v>
      </c>
      <c r="M48" s="138">
        <f>'1. Plano anual atividades'!Q50</f>
        <v>0</v>
      </c>
      <c r="N48" s="138">
        <f>'1. Plano anual atividades'!R50</f>
        <v>0</v>
      </c>
      <c r="O48" s="11"/>
      <c r="P48" s="11"/>
      <c r="Q48" s="138">
        <f t="shared" si="92"/>
        <v>0</v>
      </c>
      <c r="R48" s="11"/>
      <c r="S48" s="11"/>
      <c r="T48" s="138">
        <f t="shared" ref="T48:T54" si="237">P48*R48</f>
        <v>0</v>
      </c>
      <c r="U48" s="138">
        <f t="shared" ref="U48:U54" si="238">P48*S48</f>
        <v>0</v>
      </c>
      <c r="V48" s="11"/>
      <c r="W48" s="11"/>
      <c r="X48" s="138">
        <f t="shared" si="93"/>
        <v>0</v>
      </c>
      <c r="Y48" s="138">
        <f t="shared" si="94"/>
        <v>0</v>
      </c>
      <c r="Z48" s="11"/>
      <c r="AA48" s="11"/>
      <c r="AB48" s="139">
        <f>'1. Plano anual atividades'!E50</f>
        <v>0</v>
      </c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40"/>
      <c r="BB48" s="11"/>
      <c r="BC48" s="8">
        <f t="shared" si="95"/>
        <v>0</v>
      </c>
      <c r="BD48" s="12" t="b">
        <f t="shared" si="96"/>
        <v>0</v>
      </c>
      <c r="BE48" s="8">
        <f t="shared" si="97"/>
        <v>0</v>
      </c>
      <c r="BF48" s="12" t="b">
        <f t="shared" si="98"/>
        <v>0</v>
      </c>
      <c r="BG48" s="11">
        <f t="shared" si="80"/>
        <v>0</v>
      </c>
      <c r="BH48" s="12" t="b">
        <f t="shared" si="99"/>
        <v>0</v>
      </c>
      <c r="BI48" s="11">
        <f t="shared" si="100"/>
        <v>0</v>
      </c>
      <c r="BJ48" s="12" t="b">
        <f t="shared" si="101"/>
        <v>0</v>
      </c>
      <c r="BK48" s="11">
        <f t="shared" si="81"/>
        <v>0</v>
      </c>
      <c r="BL48" s="12" t="b">
        <f t="shared" si="102"/>
        <v>0</v>
      </c>
      <c r="BM48" s="11">
        <f t="shared" si="82"/>
        <v>0</v>
      </c>
      <c r="BN48" s="12" t="b">
        <f t="shared" si="103"/>
        <v>0</v>
      </c>
      <c r="BO48" s="11">
        <f t="shared" si="83"/>
        <v>0</v>
      </c>
      <c r="BP48" s="12" t="b">
        <f t="shared" si="104"/>
        <v>0</v>
      </c>
      <c r="BQ48" s="8">
        <f t="shared" si="84"/>
        <v>0</v>
      </c>
      <c r="BR48" s="12" t="b">
        <f t="shared" si="105"/>
        <v>0</v>
      </c>
      <c r="BS48" s="8">
        <f t="shared" si="106"/>
        <v>0</v>
      </c>
      <c r="BT48" s="12" t="b">
        <f t="shared" si="107"/>
        <v>0</v>
      </c>
      <c r="BU48" s="11">
        <f t="shared" si="85"/>
        <v>0</v>
      </c>
      <c r="BV48" s="12" t="b">
        <f t="shared" si="108"/>
        <v>0</v>
      </c>
      <c r="BW48" s="11">
        <f t="shared" si="86"/>
        <v>0</v>
      </c>
      <c r="BX48" s="12" t="b">
        <f t="shared" si="109"/>
        <v>0</v>
      </c>
      <c r="BY48" s="11">
        <f t="shared" si="87"/>
        <v>0</v>
      </c>
      <c r="BZ48" s="12" t="b">
        <f t="shared" si="110"/>
        <v>0</v>
      </c>
      <c r="CA48" s="11">
        <f t="shared" si="88"/>
        <v>0</v>
      </c>
      <c r="CB48" s="12" t="b">
        <f t="shared" si="111"/>
        <v>0</v>
      </c>
      <c r="CC48" s="24"/>
      <c r="CD48" s="108">
        <f t="shared" si="175"/>
        <v>0</v>
      </c>
      <c r="CE48" s="138" t="b">
        <f t="shared" si="176"/>
        <v>0</v>
      </c>
      <c r="CF48" s="137">
        <f t="shared" si="177"/>
        <v>0</v>
      </c>
      <c r="CG48" s="138" t="b">
        <f t="shared" si="178"/>
        <v>0</v>
      </c>
      <c r="CH48" s="108">
        <f t="shared" si="179"/>
        <v>0</v>
      </c>
      <c r="CI48" s="138" t="b">
        <f t="shared" si="180"/>
        <v>0</v>
      </c>
      <c r="CJ48" s="137">
        <f t="shared" si="181"/>
        <v>0</v>
      </c>
      <c r="CK48" s="138" t="b">
        <f t="shared" si="182"/>
        <v>0</v>
      </c>
      <c r="CL48" s="137">
        <f t="shared" si="183"/>
        <v>0</v>
      </c>
      <c r="CM48" s="138" t="b">
        <f t="shared" si="184"/>
        <v>0</v>
      </c>
      <c r="CN48" s="137">
        <f t="shared" si="185"/>
        <v>0</v>
      </c>
      <c r="CO48" s="138" t="b">
        <f t="shared" si="186"/>
        <v>0</v>
      </c>
      <c r="CP48" s="137">
        <f t="shared" si="187"/>
        <v>0</v>
      </c>
      <c r="CQ48" s="138" t="b">
        <f t="shared" si="188"/>
        <v>0</v>
      </c>
      <c r="CR48" s="137">
        <f t="shared" si="189"/>
        <v>0</v>
      </c>
      <c r="CS48" s="138" t="b">
        <f t="shared" si="190"/>
        <v>0</v>
      </c>
      <c r="CT48" s="137">
        <f t="shared" si="191"/>
        <v>0</v>
      </c>
      <c r="CU48" s="138" t="b">
        <f t="shared" si="192"/>
        <v>0</v>
      </c>
      <c r="CV48" s="137">
        <f t="shared" si="193"/>
        <v>0</v>
      </c>
      <c r="CW48" s="138" t="b">
        <f t="shared" si="194"/>
        <v>0</v>
      </c>
      <c r="CX48" s="137">
        <f t="shared" si="195"/>
        <v>0</v>
      </c>
      <c r="CY48" s="138" t="b">
        <f t="shared" si="196"/>
        <v>0</v>
      </c>
      <c r="CZ48" s="137">
        <f t="shared" si="197"/>
        <v>0</v>
      </c>
      <c r="DA48" s="138" t="b">
        <f t="shared" si="198"/>
        <v>0</v>
      </c>
      <c r="DB48" s="137">
        <f t="shared" si="199"/>
        <v>0</v>
      </c>
      <c r="DC48" s="138" t="b">
        <f t="shared" si="200"/>
        <v>0</v>
      </c>
      <c r="DD48" s="137">
        <f t="shared" si="201"/>
        <v>0</v>
      </c>
      <c r="DE48" s="138" t="b">
        <f t="shared" si="202"/>
        <v>0</v>
      </c>
      <c r="DF48" s="108">
        <f t="shared" si="203"/>
        <v>0</v>
      </c>
      <c r="DG48" s="138" t="b">
        <f t="shared" si="204"/>
        <v>0</v>
      </c>
      <c r="DH48" s="137">
        <f t="shared" si="205"/>
        <v>0</v>
      </c>
      <c r="DI48" s="138" t="b">
        <f t="shared" si="206"/>
        <v>0</v>
      </c>
      <c r="DJ48" s="137">
        <f t="shared" si="207"/>
        <v>0</v>
      </c>
      <c r="DK48" s="138" t="b">
        <f t="shared" si="208"/>
        <v>0</v>
      </c>
      <c r="DL48" s="137">
        <f t="shared" si="209"/>
        <v>0</v>
      </c>
      <c r="DM48" s="138" t="b">
        <f t="shared" si="210"/>
        <v>0</v>
      </c>
      <c r="DN48" s="137">
        <f t="shared" si="211"/>
        <v>0</v>
      </c>
      <c r="DO48" s="138" t="b">
        <f t="shared" si="212"/>
        <v>0</v>
      </c>
      <c r="DP48" s="137">
        <f t="shared" si="213"/>
        <v>0</v>
      </c>
      <c r="DQ48" s="138" t="b">
        <f t="shared" si="214"/>
        <v>0</v>
      </c>
      <c r="DR48" s="137">
        <f t="shared" si="215"/>
        <v>0</v>
      </c>
      <c r="DS48" s="138" t="b">
        <f t="shared" si="216"/>
        <v>0</v>
      </c>
      <c r="DT48" s="137">
        <f t="shared" si="217"/>
        <v>0</v>
      </c>
      <c r="DU48" s="138" t="b">
        <f t="shared" si="218"/>
        <v>0</v>
      </c>
      <c r="DV48" s="137">
        <f t="shared" si="219"/>
        <v>0</v>
      </c>
      <c r="DW48" s="138" t="b">
        <f t="shared" si="220"/>
        <v>0</v>
      </c>
      <c r="DX48" s="137">
        <f t="shared" si="221"/>
        <v>0</v>
      </c>
      <c r="DY48" s="138" t="b">
        <f t="shared" si="222"/>
        <v>0</v>
      </c>
      <c r="DZ48" s="137">
        <f t="shared" si="223"/>
        <v>0</v>
      </c>
      <c r="EA48" s="138" t="b">
        <f t="shared" si="224"/>
        <v>0</v>
      </c>
      <c r="EB48" s="137">
        <f t="shared" si="225"/>
        <v>0</v>
      </c>
      <c r="EC48" s="138" t="b">
        <f t="shared" si="226"/>
        <v>0</v>
      </c>
      <c r="ED48" s="108">
        <f t="shared" si="227"/>
        <v>0</v>
      </c>
      <c r="EE48" s="138" t="b">
        <f t="shared" si="228"/>
        <v>0</v>
      </c>
      <c r="EF48" s="137">
        <f t="shared" si="229"/>
        <v>0</v>
      </c>
      <c r="EG48" s="138" t="b">
        <f t="shared" si="230"/>
        <v>0</v>
      </c>
      <c r="EH48" s="137">
        <f t="shared" si="231"/>
        <v>0</v>
      </c>
      <c r="EI48" s="138" t="b">
        <f t="shared" si="232"/>
        <v>0</v>
      </c>
      <c r="EJ48" s="137">
        <f t="shared" si="233"/>
        <v>0</v>
      </c>
      <c r="EK48" s="138" t="b">
        <f t="shared" si="234"/>
        <v>0</v>
      </c>
      <c r="EL48" s="137">
        <f t="shared" si="235"/>
        <v>0</v>
      </c>
      <c r="EM48" s="138" t="b">
        <f t="shared" si="236"/>
        <v>0</v>
      </c>
      <c r="EN48" s="11"/>
      <c r="EO48" s="108">
        <f t="shared" si="112"/>
        <v>0</v>
      </c>
      <c r="EP48" s="138" t="b">
        <f t="shared" si="113"/>
        <v>0</v>
      </c>
      <c r="EQ48" s="137">
        <f t="shared" si="114"/>
        <v>0</v>
      </c>
      <c r="ER48" s="138" t="b">
        <f t="shared" si="115"/>
        <v>0</v>
      </c>
      <c r="ES48" s="108">
        <f t="shared" si="116"/>
        <v>0</v>
      </c>
      <c r="ET48" s="138" t="b">
        <f t="shared" si="117"/>
        <v>0</v>
      </c>
      <c r="EU48" s="137">
        <f t="shared" si="118"/>
        <v>0</v>
      </c>
      <c r="EV48" s="138" t="b">
        <f t="shared" si="119"/>
        <v>0</v>
      </c>
      <c r="EW48" s="137">
        <f t="shared" si="120"/>
        <v>0</v>
      </c>
      <c r="EX48" s="138" t="b">
        <f t="shared" si="121"/>
        <v>0</v>
      </c>
      <c r="EY48" s="137">
        <f t="shared" si="122"/>
        <v>0</v>
      </c>
      <c r="EZ48" s="138" t="b">
        <f t="shared" si="123"/>
        <v>0</v>
      </c>
      <c r="FA48" s="137">
        <f t="shared" si="124"/>
        <v>0</v>
      </c>
      <c r="FB48" s="138" t="b">
        <f t="shared" si="125"/>
        <v>0</v>
      </c>
      <c r="FC48" s="137">
        <f t="shared" si="126"/>
        <v>0</v>
      </c>
      <c r="FD48" s="138" t="b">
        <f t="shared" si="127"/>
        <v>0</v>
      </c>
      <c r="FE48" s="137">
        <f t="shared" si="128"/>
        <v>0</v>
      </c>
      <c r="FF48" s="138" t="b">
        <f t="shared" si="129"/>
        <v>0</v>
      </c>
      <c r="FG48" s="137">
        <f t="shared" si="130"/>
        <v>0</v>
      </c>
      <c r="FH48" s="138" t="b">
        <f t="shared" si="131"/>
        <v>0</v>
      </c>
      <c r="FI48" s="137">
        <f t="shared" si="132"/>
        <v>0</v>
      </c>
      <c r="FJ48" s="138" t="b">
        <f t="shared" si="133"/>
        <v>0</v>
      </c>
      <c r="FK48" s="137">
        <f t="shared" si="134"/>
        <v>0</v>
      </c>
      <c r="FL48" s="138" t="b">
        <f t="shared" si="135"/>
        <v>0</v>
      </c>
      <c r="FM48" s="137">
        <f t="shared" si="136"/>
        <v>0</v>
      </c>
      <c r="FN48" s="138" t="b">
        <f t="shared" si="137"/>
        <v>0</v>
      </c>
      <c r="FO48" s="137">
        <f t="shared" si="138"/>
        <v>0</v>
      </c>
      <c r="FP48" s="138" t="b">
        <f t="shared" si="139"/>
        <v>0</v>
      </c>
      <c r="FQ48" s="108">
        <f t="shared" si="140"/>
        <v>0</v>
      </c>
      <c r="FR48" s="138" t="b">
        <f t="shared" si="141"/>
        <v>0</v>
      </c>
      <c r="FS48" s="137">
        <f t="shared" si="142"/>
        <v>0</v>
      </c>
      <c r="FT48" s="138" t="b">
        <f t="shared" si="143"/>
        <v>0</v>
      </c>
      <c r="FU48" s="137">
        <f t="shared" si="144"/>
        <v>0</v>
      </c>
      <c r="FV48" s="138" t="b">
        <f t="shared" si="145"/>
        <v>0</v>
      </c>
      <c r="FW48" s="137">
        <f t="shared" si="146"/>
        <v>0</v>
      </c>
      <c r="FX48" s="138" t="b">
        <f t="shared" si="147"/>
        <v>0</v>
      </c>
      <c r="FY48" s="137">
        <f t="shared" si="148"/>
        <v>0</v>
      </c>
      <c r="FZ48" s="138" t="b">
        <f t="shared" si="149"/>
        <v>0</v>
      </c>
      <c r="GA48" s="137">
        <f t="shared" si="150"/>
        <v>0</v>
      </c>
      <c r="GB48" s="138" t="b">
        <f t="shared" si="151"/>
        <v>0</v>
      </c>
      <c r="GC48" s="137">
        <f t="shared" si="174"/>
        <v>0</v>
      </c>
      <c r="GD48" s="138" t="b">
        <f t="shared" si="152"/>
        <v>0</v>
      </c>
      <c r="GE48" s="137">
        <f t="shared" si="153"/>
        <v>0</v>
      </c>
      <c r="GF48" s="138" t="b">
        <f t="shared" si="154"/>
        <v>0</v>
      </c>
      <c r="GG48" s="137">
        <f t="shared" si="155"/>
        <v>0</v>
      </c>
      <c r="GH48" s="138" t="b">
        <f t="shared" si="156"/>
        <v>0</v>
      </c>
      <c r="GI48" s="137">
        <f t="shared" si="157"/>
        <v>0</v>
      </c>
      <c r="GJ48" s="138" t="b">
        <f t="shared" si="158"/>
        <v>0</v>
      </c>
      <c r="GK48" s="137">
        <f t="shared" si="159"/>
        <v>0</v>
      </c>
      <c r="GL48" s="138" t="b">
        <f t="shared" si="160"/>
        <v>0</v>
      </c>
      <c r="GM48" s="137">
        <f t="shared" si="161"/>
        <v>0</v>
      </c>
      <c r="GN48" s="138" t="b">
        <f t="shared" si="162"/>
        <v>0</v>
      </c>
      <c r="GO48" s="108">
        <f t="shared" si="90"/>
        <v>0</v>
      </c>
      <c r="GP48" s="138" t="b">
        <f t="shared" si="163"/>
        <v>0</v>
      </c>
      <c r="GQ48" s="137">
        <f t="shared" si="164"/>
        <v>0</v>
      </c>
      <c r="GR48" s="138" t="b">
        <f t="shared" si="165"/>
        <v>0</v>
      </c>
      <c r="GS48" s="137">
        <f t="shared" si="166"/>
        <v>0</v>
      </c>
      <c r="GT48" s="138" t="b">
        <f t="shared" si="167"/>
        <v>0</v>
      </c>
      <c r="GU48" s="137">
        <f t="shared" si="173"/>
        <v>0</v>
      </c>
      <c r="GV48" s="138" t="b">
        <f t="shared" si="168"/>
        <v>0</v>
      </c>
      <c r="GW48" s="137">
        <f t="shared" si="169"/>
        <v>0</v>
      </c>
      <c r="GX48" s="138" t="b">
        <f t="shared" si="170"/>
        <v>0</v>
      </c>
    </row>
    <row r="49" spans="1:206" ht="15.6">
      <c r="A49" s="83"/>
      <c r="B49" s="136">
        <f>'1. Plano anual atividades'!C51</f>
        <v>0</v>
      </c>
      <c r="C49" s="11"/>
      <c r="D49" s="138">
        <f>'1. Plano anual atividades'!D51</f>
        <v>0</v>
      </c>
      <c r="E49" s="138">
        <f>'1. Plano anual atividades'!I51</f>
        <v>0</v>
      </c>
      <c r="F49" s="138">
        <f>'1. Plano anual atividades'!J51</f>
        <v>0</v>
      </c>
      <c r="G49" s="138">
        <f>'1. Plano anual atividades'!K51</f>
        <v>0</v>
      </c>
      <c r="H49" s="138">
        <f>'1. Plano anual atividades'!L51</f>
        <v>0</v>
      </c>
      <c r="I49" s="138">
        <f>'1. Plano anual atividades'!M51</f>
        <v>0</v>
      </c>
      <c r="J49" s="138">
        <f>'1. Plano anual atividades'!N51</f>
        <v>0</v>
      </c>
      <c r="K49" s="138">
        <f>'1. Plano anual atividades'!O51</f>
        <v>0</v>
      </c>
      <c r="L49" s="138">
        <f>'1. Plano anual atividades'!P51</f>
        <v>0</v>
      </c>
      <c r="M49" s="138">
        <f>'1. Plano anual atividades'!Q51</f>
        <v>0</v>
      </c>
      <c r="N49" s="138">
        <f>'1. Plano anual atividades'!R51</f>
        <v>0</v>
      </c>
      <c r="O49" s="11"/>
      <c r="P49" s="11"/>
      <c r="Q49" s="138">
        <f t="shared" si="92"/>
        <v>0</v>
      </c>
      <c r="R49" s="11"/>
      <c r="S49" s="11"/>
      <c r="T49" s="138">
        <f t="shared" si="237"/>
        <v>0</v>
      </c>
      <c r="U49" s="138">
        <f t="shared" si="238"/>
        <v>0</v>
      </c>
      <c r="V49" s="11"/>
      <c r="W49" s="11"/>
      <c r="X49" s="138">
        <f t="shared" si="93"/>
        <v>0</v>
      </c>
      <c r="Y49" s="138">
        <f t="shared" si="94"/>
        <v>0</v>
      </c>
      <c r="Z49" s="11"/>
      <c r="AA49" s="11"/>
      <c r="AB49" s="139">
        <f>'1. Plano anual atividades'!E51</f>
        <v>0</v>
      </c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40"/>
      <c r="BB49" s="11"/>
      <c r="BC49" s="8">
        <f t="shared" si="95"/>
        <v>0</v>
      </c>
      <c r="BD49" s="12" t="b">
        <f>IF(BC49="■", $R49+$S49)</f>
        <v>0</v>
      </c>
      <c r="BE49" s="8">
        <f t="shared" si="97"/>
        <v>0</v>
      </c>
      <c r="BF49" s="12" t="b">
        <f>IF(BE49="■", $R49+$S49)</f>
        <v>0</v>
      </c>
      <c r="BG49" s="11">
        <f t="shared" si="80"/>
        <v>0</v>
      </c>
      <c r="BH49" s="12" t="b">
        <f>IF(BG49="■", $R49+$S49)</f>
        <v>0</v>
      </c>
      <c r="BI49" s="11">
        <f>IF($BB49="Ideias com mérito", "■",0)</f>
        <v>0</v>
      </c>
      <c r="BJ49" s="12" t="b">
        <f>IF(BI49="■", $R49+$S49)</f>
        <v>0</v>
      </c>
      <c r="BK49" s="11">
        <f t="shared" si="81"/>
        <v>0</v>
      </c>
      <c r="BL49" s="12" t="b">
        <f>IF(BK49="■", $R49+$S49)</f>
        <v>0</v>
      </c>
      <c r="BM49" s="11">
        <f t="shared" si="82"/>
        <v>0</v>
      </c>
      <c r="BN49" s="12" t="b">
        <f>IF(BM49="■", $R49+$S49)</f>
        <v>0</v>
      </c>
      <c r="BO49" s="11">
        <f t="shared" si="83"/>
        <v>0</v>
      </c>
      <c r="BP49" s="12" t="b">
        <f>IF(BO49="■", $R49+$S49)</f>
        <v>0</v>
      </c>
      <c r="BQ49" s="8">
        <f t="shared" si="84"/>
        <v>0</v>
      </c>
      <c r="BR49" s="12" t="b">
        <f>IF(BQ49="■", $R49+$S49)</f>
        <v>0</v>
      </c>
      <c r="BS49" s="8">
        <f t="shared" si="106"/>
        <v>0</v>
      </c>
      <c r="BT49" s="12" t="b">
        <f>IF(BS49="■", $R49+$S49)</f>
        <v>0</v>
      </c>
      <c r="BU49" s="11">
        <f t="shared" si="85"/>
        <v>0</v>
      </c>
      <c r="BV49" s="12" t="b">
        <f>IF(BU49="■", $R49+$S49)</f>
        <v>0</v>
      </c>
      <c r="BW49" s="11">
        <f t="shared" si="86"/>
        <v>0</v>
      </c>
      <c r="BX49" s="12" t="b">
        <f>IF(BW49="■", $R49+$S49)</f>
        <v>0</v>
      </c>
      <c r="BY49" s="11">
        <f t="shared" si="87"/>
        <v>0</v>
      </c>
      <c r="BZ49" s="12" t="b">
        <f>IF(BY49="■", $R49+$S49)</f>
        <v>0</v>
      </c>
      <c r="CA49" s="11">
        <f t="shared" si="88"/>
        <v>0</v>
      </c>
      <c r="CB49" s="12" t="b">
        <f>IF(CA49="■", $R49+$S49)</f>
        <v>0</v>
      </c>
      <c r="CC49" s="24"/>
      <c r="CD49" s="108">
        <f t="shared" si="175"/>
        <v>0</v>
      </c>
      <c r="CE49" s="138" t="b">
        <f t="shared" si="176"/>
        <v>0</v>
      </c>
      <c r="CF49" s="137">
        <f t="shared" si="177"/>
        <v>0</v>
      </c>
      <c r="CG49" s="138" t="b">
        <f t="shared" si="178"/>
        <v>0</v>
      </c>
      <c r="CH49" s="108">
        <f t="shared" si="179"/>
        <v>0</v>
      </c>
      <c r="CI49" s="138" t="b">
        <f t="shared" si="180"/>
        <v>0</v>
      </c>
      <c r="CJ49" s="137">
        <f t="shared" si="181"/>
        <v>0</v>
      </c>
      <c r="CK49" s="138" t="b">
        <f t="shared" si="182"/>
        <v>0</v>
      </c>
      <c r="CL49" s="137">
        <f t="shared" si="183"/>
        <v>0</v>
      </c>
      <c r="CM49" s="138" t="b">
        <f t="shared" si="184"/>
        <v>0</v>
      </c>
      <c r="CN49" s="137">
        <f t="shared" si="185"/>
        <v>0</v>
      </c>
      <c r="CO49" s="138" t="b">
        <f t="shared" si="186"/>
        <v>0</v>
      </c>
      <c r="CP49" s="137">
        <f t="shared" si="187"/>
        <v>0</v>
      </c>
      <c r="CQ49" s="138" t="b">
        <f t="shared" si="188"/>
        <v>0</v>
      </c>
      <c r="CR49" s="137">
        <f t="shared" si="189"/>
        <v>0</v>
      </c>
      <c r="CS49" s="138" t="b">
        <f t="shared" si="190"/>
        <v>0</v>
      </c>
      <c r="CT49" s="137">
        <f t="shared" si="191"/>
        <v>0</v>
      </c>
      <c r="CU49" s="138" t="b">
        <f t="shared" si="192"/>
        <v>0</v>
      </c>
      <c r="CV49" s="137">
        <f t="shared" si="193"/>
        <v>0</v>
      </c>
      <c r="CW49" s="138" t="b">
        <f t="shared" si="194"/>
        <v>0</v>
      </c>
      <c r="CX49" s="137">
        <f t="shared" si="195"/>
        <v>0</v>
      </c>
      <c r="CY49" s="138" t="b">
        <f t="shared" si="196"/>
        <v>0</v>
      </c>
      <c r="CZ49" s="137">
        <f t="shared" si="197"/>
        <v>0</v>
      </c>
      <c r="DA49" s="138" t="b">
        <f t="shared" si="198"/>
        <v>0</v>
      </c>
      <c r="DB49" s="137">
        <f t="shared" si="199"/>
        <v>0</v>
      </c>
      <c r="DC49" s="138" t="b">
        <f t="shared" si="200"/>
        <v>0</v>
      </c>
      <c r="DD49" s="137">
        <f t="shared" si="201"/>
        <v>0</v>
      </c>
      <c r="DE49" s="138" t="b">
        <f t="shared" si="202"/>
        <v>0</v>
      </c>
      <c r="DF49" s="108">
        <f t="shared" si="203"/>
        <v>0</v>
      </c>
      <c r="DG49" s="138" t="b">
        <f t="shared" si="204"/>
        <v>0</v>
      </c>
      <c r="DH49" s="137">
        <f t="shared" si="205"/>
        <v>0</v>
      </c>
      <c r="DI49" s="138" t="b">
        <f t="shared" si="206"/>
        <v>0</v>
      </c>
      <c r="DJ49" s="137">
        <f t="shared" si="207"/>
        <v>0</v>
      </c>
      <c r="DK49" s="138" t="b">
        <f t="shared" si="208"/>
        <v>0</v>
      </c>
      <c r="DL49" s="137">
        <f t="shared" si="209"/>
        <v>0</v>
      </c>
      <c r="DM49" s="138" t="b">
        <f t="shared" si="210"/>
        <v>0</v>
      </c>
      <c r="DN49" s="137">
        <f t="shared" si="211"/>
        <v>0</v>
      </c>
      <c r="DO49" s="138" t="b">
        <f t="shared" si="212"/>
        <v>0</v>
      </c>
      <c r="DP49" s="137">
        <f t="shared" si="213"/>
        <v>0</v>
      </c>
      <c r="DQ49" s="138" t="b">
        <f t="shared" si="214"/>
        <v>0</v>
      </c>
      <c r="DR49" s="137">
        <f t="shared" si="215"/>
        <v>0</v>
      </c>
      <c r="DS49" s="138" t="b">
        <f t="shared" si="216"/>
        <v>0</v>
      </c>
      <c r="DT49" s="137">
        <f t="shared" si="217"/>
        <v>0</v>
      </c>
      <c r="DU49" s="138" t="b">
        <f t="shared" si="218"/>
        <v>0</v>
      </c>
      <c r="DV49" s="137">
        <f t="shared" si="219"/>
        <v>0</v>
      </c>
      <c r="DW49" s="138" t="b">
        <f t="shared" si="220"/>
        <v>0</v>
      </c>
      <c r="DX49" s="137">
        <f t="shared" si="221"/>
        <v>0</v>
      </c>
      <c r="DY49" s="138" t="b">
        <f t="shared" si="222"/>
        <v>0</v>
      </c>
      <c r="DZ49" s="137">
        <f t="shared" si="223"/>
        <v>0</v>
      </c>
      <c r="EA49" s="138" t="b">
        <f t="shared" si="224"/>
        <v>0</v>
      </c>
      <c r="EB49" s="137">
        <f t="shared" si="225"/>
        <v>0</v>
      </c>
      <c r="EC49" s="138" t="b">
        <f t="shared" si="226"/>
        <v>0</v>
      </c>
      <c r="ED49" s="108">
        <f t="shared" si="227"/>
        <v>0</v>
      </c>
      <c r="EE49" s="138" t="b">
        <f t="shared" si="228"/>
        <v>0</v>
      </c>
      <c r="EF49" s="137">
        <f t="shared" si="229"/>
        <v>0</v>
      </c>
      <c r="EG49" s="138" t="b">
        <f t="shared" si="230"/>
        <v>0</v>
      </c>
      <c r="EH49" s="137">
        <f t="shared" si="231"/>
        <v>0</v>
      </c>
      <c r="EI49" s="138" t="b">
        <f t="shared" si="232"/>
        <v>0</v>
      </c>
      <c r="EJ49" s="137">
        <f t="shared" si="233"/>
        <v>0</v>
      </c>
      <c r="EK49" s="138" t="b">
        <f t="shared" si="234"/>
        <v>0</v>
      </c>
      <c r="EL49" s="137">
        <f t="shared" si="235"/>
        <v>0</v>
      </c>
      <c r="EM49" s="138" t="b">
        <f t="shared" si="236"/>
        <v>0</v>
      </c>
      <c r="EN49" s="11"/>
      <c r="EO49" s="108">
        <f t="shared" si="112"/>
        <v>0</v>
      </c>
      <c r="EP49" s="138" t="b">
        <f t="shared" si="113"/>
        <v>0</v>
      </c>
      <c r="EQ49" s="137">
        <f t="shared" si="114"/>
        <v>0</v>
      </c>
      <c r="ER49" s="138" t="b">
        <f t="shared" si="115"/>
        <v>0</v>
      </c>
      <c r="ES49" s="108">
        <f t="shared" si="116"/>
        <v>0</v>
      </c>
      <c r="ET49" s="138" t="b">
        <f t="shared" si="117"/>
        <v>0</v>
      </c>
      <c r="EU49" s="137">
        <f t="shared" si="118"/>
        <v>0</v>
      </c>
      <c r="EV49" s="138" t="b">
        <f t="shared" si="119"/>
        <v>0</v>
      </c>
      <c r="EW49" s="137">
        <f t="shared" si="120"/>
        <v>0</v>
      </c>
      <c r="EX49" s="138" t="b">
        <f t="shared" si="121"/>
        <v>0</v>
      </c>
      <c r="EY49" s="137">
        <f t="shared" si="122"/>
        <v>0</v>
      </c>
      <c r="EZ49" s="138" t="b">
        <f t="shared" si="123"/>
        <v>0</v>
      </c>
      <c r="FA49" s="137">
        <f t="shared" si="124"/>
        <v>0</v>
      </c>
      <c r="FB49" s="138" t="b">
        <f t="shared" si="125"/>
        <v>0</v>
      </c>
      <c r="FC49" s="137">
        <f t="shared" si="126"/>
        <v>0</v>
      </c>
      <c r="FD49" s="138" t="b">
        <f t="shared" si="127"/>
        <v>0</v>
      </c>
      <c r="FE49" s="137">
        <f t="shared" si="128"/>
        <v>0</v>
      </c>
      <c r="FF49" s="138" t="b">
        <f t="shared" si="129"/>
        <v>0</v>
      </c>
      <c r="FG49" s="137">
        <f t="shared" si="130"/>
        <v>0</v>
      </c>
      <c r="FH49" s="138" t="b">
        <f t="shared" si="131"/>
        <v>0</v>
      </c>
      <c r="FI49" s="137">
        <f t="shared" si="132"/>
        <v>0</v>
      </c>
      <c r="FJ49" s="138" t="b">
        <f t="shared" si="133"/>
        <v>0</v>
      </c>
      <c r="FK49" s="137">
        <f t="shared" si="134"/>
        <v>0</v>
      </c>
      <c r="FL49" s="138" t="b">
        <f t="shared" si="135"/>
        <v>0</v>
      </c>
      <c r="FM49" s="137">
        <f t="shared" si="136"/>
        <v>0</v>
      </c>
      <c r="FN49" s="138" t="b">
        <f t="shared" si="137"/>
        <v>0</v>
      </c>
      <c r="FO49" s="137">
        <f t="shared" si="138"/>
        <v>0</v>
      </c>
      <c r="FP49" s="138" t="b">
        <f t="shared" si="139"/>
        <v>0</v>
      </c>
      <c r="FQ49" s="108">
        <f t="shared" si="140"/>
        <v>0</v>
      </c>
      <c r="FR49" s="138" t="b">
        <f t="shared" si="141"/>
        <v>0</v>
      </c>
      <c r="FS49" s="137">
        <f t="shared" si="142"/>
        <v>0</v>
      </c>
      <c r="FT49" s="138" t="b">
        <f t="shared" si="143"/>
        <v>0</v>
      </c>
      <c r="FU49" s="137">
        <f t="shared" si="144"/>
        <v>0</v>
      </c>
      <c r="FV49" s="138" t="b">
        <f t="shared" si="145"/>
        <v>0</v>
      </c>
      <c r="FW49" s="137">
        <f t="shared" si="146"/>
        <v>0</v>
      </c>
      <c r="FX49" s="138" t="b">
        <f t="shared" si="147"/>
        <v>0</v>
      </c>
      <c r="FY49" s="137">
        <f t="shared" si="148"/>
        <v>0</v>
      </c>
      <c r="FZ49" s="138" t="b">
        <f t="shared" si="149"/>
        <v>0</v>
      </c>
      <c r="GA49" s="137">
        <f t="shared" si="150"/>
        <v>0</v>
      </c>
      <c r="GB49" s="138" t="b">
        <f t="shared" si="151"/>
        <v>0</v>
      </c>
      <c r="GC49" s="137">
        <f t="shared" si="174"/>
        <v>0</v>
      </c>
      <c r="GD49" s="138" t="b">
        <f t="shared" si="152"/>
        <v>0</v>
      </c>
      <c r="GE49" s="137">
        <f t="shared" si="153"/>
        <v>0</v>
      </c>
      <c r="GF49" s="138" t="b">
        <f t="shared" si="154"/>
        <v>0</v>
      </c>
      <c r="GG49" s="137">
        <f t="shared" si="155"/>
        <v>0</v>
      </c>
      <c r="GH49" s="138" t="b">
        <f t="shared" si="156"/>
        <v>0</v>
      </c>
      <c r="GI49" s="137">
        <f t="shared" si="157"/>
        <v>0</v>
      </c>
      <c r="GJ49" s="138" t="b">
        <f t="shared" si="158"/>
        <v>0</v>
      </c>
      <c r="GK49" s="137">
        <f t="shared" si="159"/>
        <v>0</v>
      </c>
      <c r="GL49" s="138" t="b">
        <f t="shared" si="160"/>
        <v>0</v>
      </c>
      <c r="GM49" s="137">
        <f t="shared" si="161"/>
        <v>0</v>
      </c>
      <c r="GN49" s="138" t="b">
        <f t="shared" si="162"/>
        <v>0</v>
      </c>
      <c r="GO49" s="108">
        <f t="shared" si="90"/>
        <v>0</v>
      </c>
      <c r="GP49" s="138" t="b">
        <f t="shared" si="163"/>
        <v>0</v>
      </c>
      <c r="GQ49" s="137">
        <f t="shared" si="164"/>
        <v>0</v>
      </c>
      <c r="GR49" s="138" t="b">
        <f t="shared" si="165"/>
        <v>0</v>
      </c>
      <c r="GS49" s="137">
        <f t="shared" si="166"/>
        <v>0</v>
      </c>
      <c r="GT49" s="138" t="b">
        <f t="shared" si="167"/>
        <v>0</v>
      </c>
      <c r="GU49" s="137">
        <f t="shared" si="173"/>
        <v>0</v>
      </c>
      <c r="GV49" s="138" t="b">
        <f t="shared" si="168"/>
        <v>0</v>
      </c>
      <c r="GW49" s="137">
        <f t="shared" si="169"/>
        <v>0</v>
      </c>
      <c r="GX49" s="138" t="b">
        <f t="shared" si="170"/>
        <v>0</v>
      </c>
    </row>
    <row r="50" spans="1:206" ht="15.6">
      <c r="A50" s="83"/>
      <c r="B50" s="136">
        <f>'1. Plano anual atividades'!C52</f>
        <v>0</v>
      </c>
      <c r="C50" s="11"/>
      <c r="D50" s="138">
        <f>'1. Plano anual atividades'!D52</f>
        <v>0</v>
      </c>
      <c r="E50" s="138">
        <f>'1. Plano anual atividades'!I52</f>
        <v>0</v>
      </c>
      <c r="F50" s="138">
        <f>'1. Plano anual atividades'!J52</f>
        <v>0</v>
      </c>
      <c r="G50" s="138">
        <f>'1. Plano anual atividades'!K52</f>
        <v>0</v>
      </c>
      <c r="H50" s="138">
        <f>'1. Plano anual atividades'!L52</f>
        <v>0</v>
      </c>
      <c r="I50" s="138">
        <f>'1. Plano anual atividades'!M52</f>
        <v>0</v>
      </c>
      <c r="J50" s="138">
        <f>'1. Plano anual atividades'!N52</f>
        <v>0</v>
      </c>
      <c r="K50" s="138">
        <f>'1. Plano anual atividades'!O52</f>
        <v>0</v>
      </c>
      <c r="L50" s="138">
        <f>'1. Plano anual atividades'!P52</f>
        <v>0</v>
      </c>
      <c r="M50" s="138">
        <f>'1. Plano anual atividades'!Q52</f>
        <v>0</v>
      </c>
      <c r="N50" s="138">
        <f>'1. Plano anual atividades'!R52</f>
        <v>0</v>
      </c>
      <c r="O50" s="11"/>
      <c r="P50" s="11"/>
      <c r="Q50" s="138">
        <f t="shared" si="92"/>
        <v>0</v>
      </c>
      <c r="R50" s="11"/>
      <c r="S50" s="11"/>
      <c r="T50" s="138">
        <f t="shared" si="237"/>
        <v>0</v>
      </c>
      <c r="U50" s="138">
        <f t="shared" si="238"/>
        <v>0</v>
      </c>
      <c r="V50" s="11"/>
      <c r="W50" s="11"/>
      <c r="X50" s="138">
        <f t="shared" si="93"/>
        <v>0</v>
      </c>
      <c r="Y50" s="138">
        <f t="shared" si="94"/>
        <v>0</v>
      </c>
      <c r="Z50" s="11"/>
      <c r="AA50" s="11"/>
      <c r="AB50" s="139">
        <f>'1. Plano anual atividades'!E52</f>
        <v>0</v>
      </c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40"/>
      <c r="BB50" s="11"/>
      <c r="BC50" s="8">
        <f t="shared" si="95"/>
        <v>0</v>
      </c>
      <c r="BD50" s="12" t="b">
        <f t="shared" ref="BD50:BD54" si="239">IF(BC50="■", $R50+$S50)</f>
        <v>0</v>
      </c>
      <c r="BE50" s="8">
        <f t="shared" si="97"/>
        <v>0</v>
      </c>
      <c r="BF50" s="12" t="b">
        <f t="shared" ref="BF50:BF54" si="240">IF(BE50="■", $R50+$S50)</f>
        <v>0</v>
      </c>
      <c r="BG50" s="11">
        <f t="shared" si="80"/>
        <v>0</v>
      </c>
      <c r="BH50" s="12" t="b">
        <f t="shared" ref="BH50:BH54" si="241">IF(BG50="■", $R50+$S50)</f>
        <v>0</v>
      </c>
      <c r="BI50" s="11">
        <f t="shared" si="100"/>
        <v>0</v>
      </c>
      <c r="BJ50" s="12" t="b">
        <f t="shared" si="101"/>
        <v>0</v>
      </c>
      <c r="BK50" s="11">
        <f t="shared" si="81"/>
        <v>0</v>
      </c>
      <c r="BL50" s="12" t="b">
        <f t="shared" ref="BL50:BL54" si="242">IF(BK50="■", $R50+$S50)</f>
        <v>0</v>
      </c>
      <c r="BM50" s="11">
        <f t="shared" si="82"/>
        <v>0</v>
      </c>
      <c r="BN50" s="12" t="b">
        <f t="shared" si="103"/>
        <v>0</v>
      </c>
      <c r="BO50" s="11">
        <f t="shared" si="83"/>
        <v>0</v>
      </c>
      <c r="BP50" s="12" t="b">
        <f t="shared" ref="BP50:BP54" si="243">IF(BO50="■", $R50+$S50)</f>
        <v>0</v>
      </c>
      <c r="BQ50" s="8">
        <f t="shared" si="84"/>
        <v>0</v>
      </c>
      <c r="BR50" s="12" t="b">
        <f t="shared" si="105"/>
        <v>0</v>
      </c>
      <c r="BS50" s="8">
        <f t="shared" si="106"/>
        <v>0</v>
      </c>
      <c r="BT50" s="12" t="b">
        <f t="shared" ref="BT50:BT54" si="244">IF(BS50="■", $R50+$S50)</f>
        <v>0</v>
      </c>
      <c r="BU50" s="11">
        <f t="shared" si="85"/>
        <v>0</v>
      </c>
      <c r="BV50" s="12" t="b">
        <f t="shared" ref="BV50:BV54" si="245">IF(BU50="■", $R50+$S50)</f>
        <v>0</v>
      </c>
      <c r="BW50" s="11">
        <f t="shared" si="86"/>
        <v>0</v>
      </c>
      <c r="BX50" s="12" t="b">
        <f t="shared" si="109"/>
        <v>0</v>
      </c>
      <c r="BY50" s="11">
        <f t="shared" si="87"/>
        <v>0</v>
      </c>
      <c r="BZ50" s="12" t="b">
        <f t="shared" si="110"/>
        <v>0</v>
      </c>
      <c r="CA50" s="11">
        <f t="shared" si="88"/>
        <v>0</v>
      </c>
      <c r="CB50" s="12" t="b">
        <f t="shared" si="111"/>
        <v>0</v>
      </c>
      <c r="CC50" s="24"/>
      <c r="CD50" s="108">
        <f t="shared" si="175"/>
        <v>0</v>
      </c>
      <c r="CE50" s="138" t="b">
        <f t="shared" si="176"/>
        <v>0</v>
      </c>
      <c r="CF50" s="137">
        <f t="shared" si="177"/>
        <v>0</v>
      </c>
      <c r="CG50" s="138" t="b">
        <f t="shared" si="178"/>
        <v>0</v>
      </c>
      <c r="CH50" s="108">
        <f t="shared" si="179"/>
        <v>0</v>
      </c>
      <c r="CI50" s="138" t="b">
        <f t="shared" si="180"/>
        <v>0</v>
      </c>
      <c r="CJ50" s="137">
        <f t="shared" si="181"/>
        <v>0</v>
      </c>
      <c r="CK50" s="138" t="b">
        <f t="shared" si="182"/>
        <v>0</v>
      </c>
      <c r="CL50" s="137">
        <f t="shared" si="183"/>
        <v>0</v>
      </c>
      <c r="CM50" s="138" t="b">
        <f t="shared" si="184"/>
        <v>0</v>
      </c>
      <c r="CN50" s="137">
        <f t="shared" si="185"/>
        <v>0</v>
      </c>
      <c r="CO50" s="138" t="b">
        <f t="shared" si="186"/>
        <v>0</v>
      </c>
      <c r="CP50" s="137">
        <f t="shared" si="187"/>
        <v>0</v>
      </c>
      <c r="CQ50" s="138" t="b">
        <f t="shared" si="188"/>
        <v>0</v>
      </c>
      <c r="CR50" s="137">
        <f t="shared" si="189"/>
        <v>0</v>
      </c>
      <c r="CS50" s="138" t="b">
        <f t="shared" si="190"/>
        <v>0</v>
      </c>
      <c r="CT50" s="137">
        <f t="shared" si="191"/>
        <v>0</v>
      </c>
      <c r="CU50" s="138" t="b">
        <f t="shared" si="192"/>
        <v>0</v>
      </c>
      <c r="CV50" s="137">
        <f t="shared" si="193"/>
        <v>0</v>
      </c>
      <c r="CW50" s="138" t="b">
        <f t="shared" si="194"/>
        <v>0</v>
      </c>
      <c r="CX50" s="137">
        <f t="shared" si="195"/>
        <v>0</v>
      </c>
      <c r="CY50" s="138" t="b">
        <f t="shared" si="196"/>
        <v>0</v>
      </c>
      <c r="CZ50" s="137">
        <f t="shared" si="197"/>
        <v>0</v>
      </c>
      <c r="DA50" s="138" t="b">
        <f t="shared" si="198"/>
        <v>0</v>
      </c>
      <c r="DB50" s="137">
        <f t="shared" si="199"/>
        <v>0</v>
      </c>
      <c r="DC50" s="138" t="b">
        <f t="shared" si="200"/>
        <v>0</v>
      </c>
      <c r="DD50" s="137">
        <f t="shared" si="201"/>
        <v>0</v>
      </c>
      <c r="DE50" s="138" t="b">
        <f t="shared" si="202"/>
        <v>0</v>
      </c>
      <c r="DF50" s="108">
        <f t="shared" si="203"/>
        <v>0</v>
      </c>
      <c r="DG50" s="138" t="b">
        <f t="shared" si="204"/>
        <v>0</v>
      </c>
      <c r="DH50" s="137">
        <f t="shared" si="205"/>
        <v>0</v>
      </c>
      <c r="DI50" s="138" t="b">
        <f t="shared" si="206"/>
        <v>0</v>
      </c>
      <c r="DJ50" s="137">
        <f t="shared" si="207"/>
        <v>0</v>
      </c>
      <c r="DK50" s="138" t="b">
        <f t="shared" si="208"/>
        <v>0</v>
      </c>
      <c r="DL50" s="137">
        <f t="shared" si="209"/>
        <v>0</v>
      </c>
      <c r="DM50" s="138" t="b">
        <f t="shared" si="210"/>
        <v>0</v>
      </c>
      <c r="DN50" s="137">
        <f t="shared" si="211"/>
        <v>0</v>
      </c>
      <c r="DO50" s="138" t="b">
        <f t="shared" si="212"/>
        <v>0</v>
      </c>
      <c r="DP50" s="137">
        <f t="shared" si="213"/>
        <v>0</v>
      </c>
      <c r="DQ50" s="138" t="b">
        <f t="shared" si="214"/>
        <v>0</v>
      </c>
      <c r="DR50" s="137">
        <f t="shared" si="215"/>
        <v>0</v>
      </c>
      <c r="DS50" s="138" t="b">
        <f t="shared" si="216"/>
        <v>0</v>
      </c>
      <c r="DT50" s="137">
        <f t="shared" si="217"/>
        <v>0</v>
      </c>
      <c r="DU50" s="138" t="b">
        <f t="shared" si="218"/>
        <v>0</v>
      </c>
      <c r="DV50" s="137">
        <f t="shared" si="219"/>
        <v>0</v>
      </c>
      <c r="DW50" s="138" t="b">
        <f t="shared" si="220"/>
        <v>0</v>
      </c>
      <c r="DX50" s="137">
        <f t="shared" si="221"/>
        <v>0</v>
      </c>
      <c r="DY50" s="138" t="b">
        <f t="shared" si="222"/>
        <v>0</v>
      </c>
      <c r="DZ50" s="137">
        <f t="shared" si="223"/>
        <v>0</v>
      </c>
      <c r="EA50" s="138" t="b">
        <f t="shared" si="224"/>
        <v>0</v>
      </c>
      <c r="EB50" s="137">
        <f t="shared" si="225"/>
        <v>0</v>
      </c>
      <c r="EC50" s="138" t="b">
        <f t="shared" si="226"/>
        <v>0</v>
      </c>
      <c r="ED50" s="108">
        <f t="shared" si="227"/>
        <v>0</v>
      </c>
      <c r="EE50" s="138" t="b">
        <f t="shared" si="228"/>
        <v>0</v>
      </c>
      <c r="EF50" s="137">
        <f t="shared" si="229"/>
        <v>0</v>
      </c>
      <c r="EG50" s="138" t="b">
        <f t="shared" si="230"/>
        <v>0</v>
      </c>
      <c r="EH50" s="137">
        <f t="shared" si="231"/>
        <v>0</v>
      </c>
      <c r="EI50" s="138" t="b">
        <f t="shared" si="232"/>
        <v>0</v>
      </c>
      <c r="EJ50" s="137">
        <f t="shared" si="233"/>
        <v>0</v>
      </c>
      <c r="EK50" s="138" t="b">
        <f t="shared" si="234"/>
        <v>0</v>
      </c>
      <c r="EL50" s="137">
        <f t="shared" si="235"/>
        <v>0</v>
      </c>
      <c r="EM50" s="138" t="b">
        <f t="shared" si="236"/>
        <v>0</v>
      </c>
      <c r="EN50" s="11"/>
      <c r="EO50" s="108">
        <f t="shared" si="112"/>
        <v>0</v>
      </c>
      <c r="EP50" s="138" t="b">
        <f t="shared" si="113"/>
        <v>0</v>
      </c>
      <c r="EQ50" s="137">
        <f t="shared" si="114"/>
        <v>0</v>
      </c>
      <c r="ER50" s="138" t="b">
        <f t="shared" si="115"/>
        <v>0</v>
      </c>
      <c r="ES50" s="108">
        <f t="shared" si="116"/>
        <v>0</v>
      </c>
      <c r="ET50" s="138" t="b">
        <f t="shared" si="117"/>
        <v>0</v>
      </c>
      <c r="EU50" s="137">
        <f t="shared" si="118"/>
        <v>0</v>
      </c>
      <c r="EV50" s="138" t="b">
        <f t="shared" si="119"/>
        <v>0</v>
      </c>
      <c r="EW50" s="137">
        <f t="shared" si="120"/>
        <v>0</v>
      </c>
      <c r="EX50" s="138" t="b">
        <f t="shared" si="121"/>
        <v>0</v>
      </c>
      <c r="EY50" s="137">
        <f t="shared" si="122"/>
        <v>0</v>
      </c>
      <c r="EZ50" s="138" t="b">
        <f t="shared" si="123"/>
        <v>0</v>
      </c>
      <c r="FA50" s="137">
        <f t="shared" si="124"/>
        <v>0</v>
      </c>
      <c r="FB50" s="138" t="b">
        <f t="shared" si="125"/>
        <v>0</v>
      </c>
      <c r="FC50" s="137">
        <f t="shared" si="126"/>
        <v>0</v>
      </c>
      <c r="FD50" s="138" t="b">
        <f t="shared" si="127"/>
        <v>0</v>
      </c>
      <c r="FE50" s="137">
        <f t="shared" si="128"/>
        <v>0</v>
      </c>
      <c r="FF50" s="138" t="b">
        <f t="shared" si="129"/>
        <v>0</v>
      </c>
      <c r="FG50" s="137">
        <f t="shared" si="130"/>
        <v>0</v>
      </c>
      <c r="FH50" s="138" t="b">
        <f t="shared" si="131"/>
        <v>0</v>
      </c>
      <c r="FI50" s="137">
        <f t="shared" si="132"/>
        <v>0</v>
      </c>
      <c r="FJ50" s="138" t="b">
        <f t="shared" si="133"/>
        <v>0</v>
      </c>
      <c r="FK50" s="137">
        <f t="shared" si="134"/>
        <v>0</v>
      </c>
      <c r="FL50" s="138" t="b">
        <f t="shared" si="135"/>
        <v>0</v>
      </c>
      <c r="FM50" s="137">
        <f t="shared" si="136"/>
        <v>0</v>
      </c>
      <c r="FN50" s="138" t="b">
        <f t="shared" si="137"/>
        <v>0</v>
      </c>
      <c r="FO50" s="137">
        <f t="shared" si="138"/>
        <v>0</v>
      </c>
      <c r="FP50" s="138" t="b">
        <f t="shared" si="139"/>
        <v>0</v>
      </c>
      <c r="FQ50" s="108">
        <f t="shared" si="140"/>
        <v>0</v>
      </c>
      <c r="FR50" s="138" t="b">
        <f t="shared" si="141"/>
        <v>0</v>
      </c>
      <c r="FS50" s="137">
        <f t="shared" si="142"/>
        <v>0</v>
      </c>
      <c r="FT50" s="138" t="b">
        <f t="shared" si="143"/>
        <v>0</v>
      </c>
      <c r="FU50" s="137">
        <f t="shared" si="144"/>
        <v>0</v>
      </c>
      <c r="FV50" s="138" t="b">
        <f t="shared" si="145"/>
        <v>0</v>
      </c>
      <c r="FW50" s="137">
        <f t="shared" si="146"/>
        <v>0</v>
      </c>
      <c r="FX50" s="138" t="b">
        <f t="shared" si="147"/>
        <v>0</v>
      </c>
      <c r="FY50" s="137">
        <f t="shared" si="148"/>
        <v>0</v>
      </c>
      <c r="FZ50" s="138" t="b">
        <f t="shared" si="149"/>
        <v>0</v>
      </c>
      <c r="GA50" s="137">
        <f t="shared" si="150"/>
        <v>0</v>
      </c>
      <c r="GB50" s="138" t="b">
        <f t="shared" si="151"/>
        <v>0</v>
      </c>
      <c r="GC50" s="137">
        <f t="shared" si="174"/>
        <v>0</v>
      </c>
      <c r="GD50" s="138" t="b">
        <f t="shared" si="152"/>
        <v>0</v>
      </c>
      <c r="GE50" s="137">
        <f t="shared" si="153"/>
        <v>0</v>
      </c>
      <c r="GF50" s="138" t="b">
        <f t="shared" si="154"/>
        <v>0</v>
      </c>
      <c r="GG50" s="137">
        <f t="shared" si="155"/>
        <v>0</v>
      </c>
      <c r="GH50" s="138" t="b">
        <f t="shared" si="156"/>
        <v>0</v>
      </c>
      <c r="GI50" s="137">
        <f t="shared" si="157"/>
        <v>0</v>
      </c>
      <c r="GJ50" s="138" t="b">
        <f t="shared" si="158"/>
        <v>0</v>
      </c>
      <c r="GK50" s="137">
        <f t="shared" si="159"/>
        <v>0</v>
      </c>
      <c r="GL50" s="138" t="b">
        <f t="shared" si="160"/>
        <v>0</v>
      </c>
      <c r="GM50" s="137">
        <f t="shared" si="161"/>
        <v>0</v>
      </c>
      <c r="GN50" s="138" t="b">
        <f t="shared" si="162"/>
        <v>0</v>
      </c>
      <c r="GO50" s="108">
        <f t="shared" si="90"/>
        <v>0</v>
      </c>
      <c r="GP50" s="138" t="b">
        <f t="shared" si="163"/>
        <v>0</v>
      </c>
      <c r="GQ50" s="137">
        <f t="shared" si="164"/>
        <v>0</v>
      </c>
      <c r="GR50" s="138" t="b">
        <f t="shared" si="165"/>
        <v>0</v>
      </c>
      <c r="GS50" s="137">
        <f t="shared" si="166"/>
        <v>0</v>
      </c>
      <c r="GT50" s="138" t="b">
        <f t="shared" si="167"/>
        <v>0</v>
      </c>
      <c r="GU50" s="137">
        <f t="shared" si="173"/>
        <v>0</v>
      </c>
      <c r="GV50" s="138" t="b">
        <f t="shared" si="168"/>
        <v>0</v>
      </c>
      <c r="GW50" s="137">
        <f t="shared" si="169"/>
        <v>0</v>
      </c>
      <c r="GX50" s="138" t="b">
        <f t="shared" si="170"/>
        <v>0</v>
      </c>
    </row>
    <row r="51" spans="1:206" ht="15.6">
      <c r="A51" s="83"/>
      <c r="B51" s="136">
        <f>'1. Plano anual atividades'!C53</f>
        <v>0</v>
      </c>
      <c r="C51" s="11"/>
      <c r="D51" s="138">
        <f>'1. Plano anual atividades'!D53</f>
        <v>0</v>
      </c>
      <c r="E51" s="138">
        <f>'1. Plano anual atividades'!I53</f>
        <v>0</v>
      </c>
      <c r="F51" s="138">
        <f>'1. Plano anual atividades'!J53</f>
        <v>0</v>
      </c>
      <c r="G51" s="138">
        <f>'1. Plano anual atividades'!K53</f>
        <v>0</v>
      </c>
      <c r="H51" s="138">
        <f>'1. Plano anual atividades'!L53</f>
        <v>0</v>
      </c>
      <c r="I51" s="138">
        <f>'1. Plano anual atividades'!M53</f>
        <v>0</v>
      </c>
      <c r="J51" s="138">
        <f>'1. Plano anual atividades'!N53</f>
        <v>0</v>
      </c>
      <c r="K51" s="138">
        <f>'1. Plano anual atividades'!O53</f>
        <v>0</v>
      </c>
      <c r="L51" s="138">
        <f>'1. Plano anual atividades'!P53</f>
        <v>0</v>
      </c>
      <c r="M51" s="138">
        <f>'1. Plano anual atividades'!Q53</f>
        <v>0</v>
      </c>
      <c r="N51" s="138">
        <f>'1. Plano anual atividades'!R53</f>
        <v>0</v>
      </c>
      <c r="O51" s="11"/>
      <c r="P51" s="11"/>
      <c r="Q51" s="138">
        <f t="shared" si="92"/>
        <v>0</v>
      </c>
      <c r="R51" s="11"/>
      <c r="S51" s="11"/>
      <c r="T51" s="138">
        <f t="shared" si="237"/>
        <v>0</v>
      </c>
      <c r="U51" s="138">
        <f t="shared" si="238"/>
        <v>0</v>
      </c>
      <c r="V51" s="11"/>
      <c r="W51" s="11"/>
      <c r="X51" s="138">
        <f t="shared" si="93"/>
        <v>0</v>
      </c>
      <c r="Y51" s="138">
        <f t="shared" si="94"/>
        <v>0</v>
      </c>
      <c r="Z51" s="11"/>
      <c r="AA51" s="11"/>
      <c r="AB51" s="139">
        <f>'1. Plano anual atividades'!E53</f>
        <v>0</v>
      </c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40"/>
      <c r="BB51" s="11"/>
      <c r="BC51" s="8">
        <f t="shared" si="95"/>
        <v>0</v>
      </c>
      <c r="BD51" s="12" t="b">
        <f t="shared" si="239"/>
        <v>0</v>
      </c>
      <c r="BE51" s="8">
        <f t="shared" si="97"/>
        <v>0</v>
      </c>
      <c r="BF51" s="12" t="b">
        <f t="shared" si="240"/>
        <v>0</v>
      </c>
      <c r="BG51" s="11">
        <f t="shared" si="80"/>
        <v>0</v>
      </c>
      <c r="BH51" s="12" t="b">
        <f t="shared" si="241"/>
        <v>0</v>
      </c>
      <c r="BI51" s="11">
        <f t="shared" si="100"/>
        <v>0</v>
      </c>
      <c r="BJ51" s="12" t="b">
        <f t="shared" si="101"/>
        <v>0</v>
      </c>
      <c r="BK51" s="11">
        <f t="shared" si="81"/>
        <v>0</v>
      </c>
      <c r="BL51" s="12" t="b">
        <f t="shared" si="242"/>
        <v>0</v>
      </c>
      <c r="BM51" s="11">
        <f t="shared" si="82"/>
        <v>0</v>
      </c>
      <c r="BN51" s="12" t="b">
        <f t="shared" si="103"/>
        <v>0</v>
      </c>
      <c r="BO51" s="11">
        <f t="shared" si="83"/>
        <v>0</v>
      </c>
      <c r="BP51" s="12" t="b">
        <f t="shared" si="243"/>
        <v>0</v>
      </c>
      <c r="BQ51" s="8">
        <f t="shared" si="84"/>
        <v>0</v>
      </c>
      <c r="BR51" s="12" t="b">
        <f t="shared" si="105"/>
        <v>0</v>
      </c>
      <c r="BS51" s="8">
        <f t="shared" si="106"/>
        <v>0</v>
      </c>
      <c r="BT51" s="12" t="b">
        <f t="shared" si="244"/>
        <v>0</v>
      </c>
      <c r="BU51" s="11">
        <f t="shared" si="85"/>
        <v>0</v>
      </c>
      <c r="BV51" s="12" t="b">
        <f t="shared" si="245"/>
        <v>0</v>
      </c>
      <c r="BW51" s="11">
        <f t="shared" si="86"/>
        <v>0</v>
      </c>
      <c r="BX51" s="12" t="b">
        <f t="shared" si="109"/>
        <v>0</v>
      </c>
      <c r="BY51" s="11">
        <f t="shared" si="87"/>
        <v>0</v>
      </c>
      <c r="BZ51" s="12" t="b">
        <f t="shared" si="110"/>
        <v>0</v>
      </c>
      <c r="CA51" s="11">
        <f t="shared" si="88"/>
        <v>0</v>
      </c>
      <c r="CB51" s="12" t="b">
        <f t="shared" si="111"/>
        <v>0</v>
      </c>
      <c r="CC51" s="24"/>
      <c r="CD51" s="108">
        <f t="shared" si="175"/>
        <v>0</v>
      </c>
      <c r="CE51" s="138" t="b">
        <f t="shared" si="176"/>
        <v>0</v>
      </c>
      <c r="CF51" s="137">
        <f t="shared" si="177"/>
        <v>0</v>
      </c>
      <c r="CG51" s="138" t="b">
        <f t="shared" si="178"/>
        <v>0</v>
      </c>
      <c r="CH51" s="108">
        <f t="shared" si="179"/>
        <v>0</v>
      </c>
      <c r="CI51" s="138" t="b">
        <f t="shared" si="180"/>
        <v>0</v>
      </c>
      <c r="CJ51" s="137">
        <f t="shared" si="181"/>
        <v>0</v>
      </c>
      <c r="CK51" s="138" t="b">
        <f t="shared" si="182"/>
        <v>0</v>
      </c>
      <c r="CL51" s="137">
        <f t="shared" si="183"/>
        <v>0</v>
      </c>
      <c r="CM51" s="138" t="b">
        <f t="shared" si="184"/>
        <v>0</v>
      </c>
      <c r="CN51" s="137">
        <f t="shared" si="185"/>
        <v>0</v>
      </c>
      <c r="CO51" s="138" t="b">
        <f t="shared" si="186"/>
        <v>0</v>
      </c>
      <c r="CP51" s="137">
        <f t="shared" si="187"/>
        <v>0</v>
      </c>
      <c r="CQ51" s="138" t="b">
        <f t="shared" si="188"/>
        <v>0</v>
      </c>
      <c r="CR51" s="137">
        <f t="shared" si="189"/>
        <v>0</v>
      </c>
      <c r="CS51" s="138" t="b">
        <f t="shared" si="190"/>
        <v>0</v>
      </c>
      <c r="CT51" s="137">
        <f t="shared" si="191"/>
        <v>0</v>
      </c>
      <c r="CU51" s="138" t="b">
        <f t="shared" si="192"/>
        <v>0</v>
      </c>
      <c r="CV51" s="137">
        <f t="shared" si="193"/>
        <v>0</v>
      </c>
      <c r="CW51" s="138" t="b">
        <f t="shared" si="194"/>
        <v>0</v>
      </c>
      <c r="CX51" s="137">
        <f t="shared" si="195"/>
        <v>0</v>
      </c>
      <c r="CY51" s="138" t="b">
        <f t="shared" si="196"/>
        <v>0</v>
      </c>
      <c r="CZ51" s="137">
        <f t="shared" si="197"/>
        <v>0</v>
      </c>
      <c r="DA51" s="138" t="b">
        <f t="shared" si="198"/>
        <v>0</v>
      </c>
      <c r="DB51" s="137">
        <f t="shared" si="199"/>
        <v>0</v>
      </c>
      <c r="DC51" s="138" t="b">
        <f t="shared" si="200"/>
        <v>0</v>
      </c>
      <c r="DD51" s="137">
        <f t="shared" si="201"/>
        <v>0</v>
      </c>
      <c r="DE51" s="138" t="b">
        <f t="shared" si="202"/>
        <v>0</v>
      </c>
      <c r="DF51" s="108">
        <f t="shared" si="203"/>
        <v>0</v>
      </c>
      <c r="DG51" s="138" t="b">
        <f t="shared" si="204"/>
        <v>0</v>
      </c>
      <c r="DH51" s="137">
        <f t="shared" si="205"/>
        <v>0</v>
      </c>
      <c r="DI51" s="138" t="b">
        <f t="shared" si="206"/>
        <v>0</v>
      </c>
      <c r="DJ51" s="137">
        <f t="shared" si="207"/>
        <v>0</v>
      </c>
      <c r="DK51" s="138" t="b">
        <f t="shared" si="208"/>
        <v>0</v>
      </c>
      <c r="DL51" s="137">
        <f t="shared" si="209"/>
        <v>0</v>
      </c>
      <c r="DM51" s="138" t="b">
        <f t="shared" si="210"/>
        <v>0</v>
      </c>
      <c r="DN51" s="137">
        <f t="shared" si="211"/>
        <v>0</v>
      </c>
      <c r="DO51" s="138" t="b">
        <f t="shared" si="212"/>
        <v>0</v>
      </c>
      <c r="DP51" s="137">
        <f t="shared" si="213"/>
        <v>0</v>
      </c>
      <c r="DQ51" s="138" t="b">
        <f t="shared" si="214"/>
        <v>0</v>
      </c>
      <c r="DR51" s="137">
        <f t="shared" si="215"/>
        <v>0</v>
      </c>
      <c r="DS51" s="138" t="b">
        <f t="shared" si="216"/>
        <v>0</v>
      </c>
      <c r="DT51" s="137">
        <f t="shared" si="217"/>
        <v>0</v>
      </c>
      <c r="DU51" s="138" t="b">
        <f t="shared" si="218"/>
        <v>0</v>
      </c>
      <c r="DV51" s="137">
        <f t="shared" si="219"/>
        <v>0</v>
      </c>
      <c r="DW51" s="138" t="b">
        <f t="shared" si="220"/>
        <v>0</v>
      </c>
      <c r="DX51" s="137">
        <f t="shared" si="221"/>
        <v>0</v>
      </c>
      <c r="DY51" s="138" t="b">
        <f t="shared" si="222"/>
        <v>0</v>
      </c>
      <c r="DZ51" s="137">
        <f t="shared" si="223"/>
        <v>0</v>
      </c>
      <c r="EA51" s="138" t="b">
        <f t="shared" si="224"/>
        <v>0</v>
      </c>
      <c r="EB51" s="137">
        <f t="shared" si="225"/>
        <v>0</v>
      </c>
      <c r="EC51" s="138" t="b">
        <f t="shared" si="226"/>
        <v>0</v>
      </c>
      <c r="ED51" s="108">
        <f t="shared" si="227"/>
        <v>0</v>
      </c>
      <c r="EE51" s="138" t="b">
        <f t="shared" si="228"/>
        <v>0</v>
      </c>
      <c r="EF51" s="137">
        <f t="shared" si="229"/>
        <v>0</v>
      </c>
      <c r="EG51" s="138" t="b">
        <f t="shared" si="230"/>
        <v>0</v>
      </c>
      <c r="EH51" s="137">
        <f t="shared" si="231"/>
        <v>0</v>
      </c>
      <c r="EI51" s="138" t="b">
        <f t="shared" si="232"/>
        <v>0</v>
      </c>
      <c r="EJ51" s="137">
        <f t="shared" si="233"/>
        <v>0</v>
      </c>
      <c r="EK51" s="138" t="b">
        <f t="shared" si="234"/>
        <v>0</v>
      </c>
      <c r="EL51" s="137">
        <f t="shared" si="235"/>
        <v>0</v>
      </c>
      <c r="EM51" s="138" t="b">
        <f t="shared" si="236"/>
        <v>0</v>
      </c>
      <c r="EN51" s="11"/>
      <c r="EO51" s="108">
        <f t="shared" si="112"/>
        <v>0</v>
      </c>
      <c r="EP51" s="138" t="b">
        <f t="shared" si="113"/>
        <v>0</v>
      </c>
      <c r="EQ51" s="137">
        <f t="shared" si="114"/>
        <v>0</v>
      </c>
      <c r="ER51" s="138" t="b">
        <f t="shared" si="115"/>
        <v>0</v>
      </c>
      <c r="ES51" s="108">
        <f t="shared" si="116"/>
        <v>0</v>
      </c>
      <c r="ET51" s="138" t="b">
        <f t="shared" si="117"/>
        <v>0</v>
      </c>
      <c r="EU51" s="137">
        <f t="shared" si="118"/>
        <v>0</v>
      </c>
      <c r="EV51" s="138" t="b">
        <f t="shared" si="119"/>
        <v>0</v>
      </c>
      <c r="EW51" s="137">
        <f t="shared" si="120"/>
        <v>0</v>
      </c>
      <c r="EX51" s="138" t="b">
        <f t="shared" si="121"/>
        <v>0</v>
      </c>
      <c r="EY51" s="137">
        <f t="shared" si="122"/>
        <v>0</v>
      </c>
      <c r="EZ51" s="138" t="b">
        <f t="shared" si="123"/>
        <v>0</v>
      </c>
      <c r="FA51" s="137">
        <f t="shared" si="124"/>
        <v>0</v>
      </c>
      <c r="FB51" s="138" t="b">
        <f t="shared" si="125"/>
        <v>0</v>
      </c>
      <c r="FC51" s="137">
        <f t="shared" si="126"/>
        <v>0</v>
      </c>
      <c r="FD51" s="138" t="b">
        <f t="shared" si="127"/>
        <v>0</v>
      </c>
      <c r="FE51" s="137">
        <f t="shared" si="128"/>
        <v>0</v>
      </c>
      <c r="FF51" s="138" t="b">
        <f t="shared" si="129"/>
        <v>0</v>
      </c>
      <c r="FG51" s="137">
        <f t="shared" si="130"/>
        <v>0</v>
      </c>
      <c r="FH51" s="138" t="b">
        <f t="shared" si="131"/>
        <v>0</v>
      </c>
      <c r="FI51" s="137">
        <f t="shared" si="132"/>
        <v>0</v>
      </c>
      <c r="FJ51" s="138" t="b">
        <f t="shared" si="133"/>
        <v>0</v>
      </c>
      <c r="FK51" s="137">
        <f t="shared" si="134"/>
        <v>0</v>
      </c>
      <c r="FL51" s="138" t="b">
        <f t="shared" si="135"/>
        <v>0</v>
      </c>
      <c r="FM51" s="137">
        <f t="shared" si="136"/>
        <v>0</v>
      </c>
      <c r="FN51" s="138" t="b">
        <f t="shared" si="137"/>
        <v>0</v>
      </c>
      <c r="FO51" s="137">
        <f t="shared" si="138"/>
        <v>0</v>
      </c>
      <c r="FP51" s="138" t="b">
        <f t="shared" si="139"/>
        <v>0</v>
      </c>
      <c r="FQ51" s="108">
        <f t="shared" si="140"/>
        <v>0</v>
      </c>
      <c r="FR51" s="138" t="b">
        <f t="shared" si="141"/>
        <v>0</v>
      </c>
      <c r="FS51" s="137">
        <f t="shared" si="142"/>
        <v>0</v>
      </c>
      <c r="FT51" s="138" t="b">
        <f t="shared" si="143"/>
        <v>0</v>
      </c>
      <c r="FU51" s="137">
        <f t="shared" si="144"/>
        <v>0</v>
      </c>
      <c r="FV51" s="138" t="b">
        <f t="shared" si="145"/>
        <v>0</v>
      </c>
      <c r="FW51" s="137">
        <f t="shared" si="146"/>
        <v>0</v>
      </c>
      <c r="FX51" s="138" t="b">
        <f t="shared" si="147"/>
        <v>0</v>
      </c>
      <c r="FY51" s="137">
        <f t="shared" si="148"/>
        <v>0</v>
      </c>
      <c r="FZ51" s="138" t="b">
        <f t="shared" si="149"/>
        <v>0</v>
      </c>
      <c r="GA51" s="137">
        <f t="shared" si="150"/>
        <v>0</v>
      </c>
      <c r="GB51" s="138" t="b">
        <f t="shared" si="151"/>
        <v>0</v>
      </c>
      <c r="GC51" s="137">
        <f t="shared" si="174"/>
        <v>0</v>
      </c>
      <c r="GD51" s="138" t="b">
        <f t="shared" si="152"/>
        <v>0</v>
      </c>
      <c r="GE51" s="137">
        <f t="shared" si="153"/>
        <v>0</v>
      </c>
      <c r="GF51" s="138" t="b">
        <f t="shared" si="154"/>
        <v>0</v>
      </c>
      <c r="GG51" s="137">
        <f t="shared" si="155"/>
        <v>0</v>
      </c>
      <c r="GH51" s="138" t="b">
        <f t="shared" si="156"/>
        <v>0</v>
      </c>
      <c r="GI51" s="137">
        <f t="shared" si="157"/>
        <v>0</v>
      </c>
      <c r="GJ51" s="138" t="b">
        <f t="shared" si="158"/>
        <v>0</v>
      </c>
      <c r="GK51" s="137">
        <f t="shared" si="159"/>
        <v>0</v>
      </c>
      <c r="GL51" s="138" t="b">
        <f t="shared" si="160"/>
        <v>0</v>
      </c>
      <c r="GM51" s="137">
        <f t="shared" si="161"/>
        <v>0</v>
      </c>
      <c r="GN51" s="138" t="b">
        <f t="shared" si="162"/>
        <v>0</v>
      </c>
      <c r="GO51" s="108">
        <f t="shared" si="90"/>
        <v>0</v>
      </c>
      <c r="GP51" s="138" t="b">
        <f t="shared" si="163"/>
        <v>0</v>
      </c>
      <c r="GQ51" s="137">
        <f t="shared" si="164"/>
        <v>0</v>
      </c>
      <c r="GR51" s="138" t="b">
        <f t="shared" si="165"/>
        <v>0</v>
      </c>
      <c r="GS51" s="137">
        <f t="shared" si="166"/>
        <v>0</v>
      </c>
      <c r="GT51" s="138" t="b">
        <f t="shared" si="167"/>
        <v>0</v>
      </c>
      <c r="GU51" s="137">
        <f t="shared" si="173"/>
        <v>0</v>
      </c>
      <c r="GV51" s="138" t="b">
        <f t="shared" si="168"/>
        <v>0</v>
      </c>
      <c r="GW51" s="137">
        <f t="shared" si="169"/>
        <v>0</v>
      </c>
      <c r="GX51" s="138" t="b">
        <f t="shared" si="170"/>
        <v>0</v>
      </c>
    </row>
    <row r="52" spans="1:206" ht="15.6">
      <c r="A52" s="83"/>
      <c r="B52" s="136">
        <f>'1. Plano anual atividades'!C54</f>
        <v>0</v>
      </c>
      <c r="C52" s="11"/>
      <c r="D52" s="138">
        <f>'1. Plano anual atividades'!D54</f>
        <v>0</v>
      </c>
      <c r="E52" s="138">
        <f>'1. Plano anual atividades'!I54</f>
        <v>0</v>
      </c>
      <c r="F52" s="138">
        <f>'1. Plano anual atividades'!J54</f>
        <v>0</v>
      </c>
      <c r="G52" s="138">
        <f>'1. Plano anual atividades'!K54</f>
        <v>0</v>
      </c>
      <c r="H52" s="138">
        <f>'1. Plano anual atividades'!L54</f>
        <v>0</v>
      </c>
      <c r="I52" s="138">
        <f>'1. Plano anual atividades'!M54</f>
        <v>0</v>
      </c>
      <c r="J52" s="138">
        <f>'1. Plano anual atividades'!N54</f>
        <v>0</v>
      </c>
      <c r="K52" s="138">
        <f>'1. Plano anual atividades'!O54</f>
        <v>0</v>
      </c>
      <c r="L52" s="138">
        <f>'1. Plano anual atividades'!P54</f>
        <v>0</v>
      </c>
      <c r="M52" s="138">
        <f>'1. Plano anual atividades'!Q54</f>
        <v>0</v>
      </c>
      <c r="N52" s="138">
        <f>'1. Plano anual atividades'!R54</f>
        <v>0</v>
      </c>
      <c r="O52" s="11"/>
      <c r="P52" s="11"/>
      <c r="Q52" s="138">
        <f t="shared" si="92"/>
        <v>0</v>
      </c>
      <c r="R52" s="11"/>
      <c r="S52" s="11"/>
      <c r="T52" s="138">
        <f t="shared" si="237"/>
        <v>0</v>
      </c>
      <c r="U52" s="138">
        <f t="shared" si="238"/>
        <v>0</v>
      </c>
      <c r="V52" s="11"/>
      <c r="W52" s="11"/>
      <c r="X52" s="138">
        <f t="shared" si="93"/>
        <v>0</v>
      </c>
      <c r="Y52" s="138">
        <f t="shared" si="94"/>
        <v>0</v>
      </c>
      <c r="Z52" s="11"/>
      <c r="AA52" s="11"/>
      <c r="AB52" s="139">
        <f>'1. Plano anual atividades'!E54</f>
        <v>0</v>
      </c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40"/>
      <c r="BB52" s="11"/>
      <c r="BC52" s="8">
        <f t="shared" si="95"/>
        <v>0</v>
      </c>
      <c r="BD52" s="12" t="b">
        <f t="shared" si="239"/>
        <v>0</v>
      </c>
      <c r="BE52" s="8">
        <f t="shared" si="97"/>
        <v>0</v>
      </c>
      <c r="BF52" s="12" t="b">
        <f t="shared" si="240"/>
        <v>0</v>
      </c>
      <c r="BG52" s="11">
        <f t="shared" si="80"/>
        <v>0</v>
      </c>
      <c r="BH52" s="12" t="b">
        <f t="shared" si="241"/>
        <v>0</v>
      </c>
      <c r="BI52" s="11">
        <f t="shared" si="100"/>
        <v>0</v>
      </c>
      <c r="BJ52" s="12" t="b">
        <f t="shared" si="101"/>
        <v>0</v>
      </c>
      <c r="BK52" s="11">
        <f t="shared" si="81"/>
        <v>0</v>
      </c>
      <c r="BL52" s="12" t="b">
        <f t="shared" si="242"/>
        <v>0</v>
      </c>
      <c r="BM52" s="11">
        <f t="shared" si="82"/>
        <v>0</v>
      </c>
      <c r="BN52" s="12" t="b">
        <f t="shared" si="103"/>
        <v>0</v>
      </c>
      <c r="BO52" s="11">
        <f t="shared" si="83"/>
        <v>0</v>
      </c>
      <c r="BP52" s="12" t="b">
        <f t="shared" si="243"/>
        <v>0</v>
      </c>
      <c r="BQ52" s="8">
        <f t="shared" si="84"/>
        <v>0</v>
      </c>
      <c r="BR52" s="12" t="b">
        <f t="shared" si="105"/>
        <v>0</v>
      </c>
      <c r="BS52" s="8">
        <f t="shared" si="106"/>
        <v>0</v>
      </c>
      <c r="BT52" s="12" t="b">
        <f t="shared" si="244"/>
        <v>0</v>
      </c>
      <c r="BU52" s="11">
        <f t="shared" si="85"/>
        <v>0</v>
      </c>
      <c r="BV52" s="12" t="b">
        <f t="shared" si="245"/>
        <v>0</v>
      </c>
      <c r="BW52" s="11">
        <f t="shared" si="86"/>
        <v>0</v>
      </c>
      <c r="BX52" s="12" t="b">
        <f t="shared" si="109"/>
        <v>0</v>
      </c>
      <c r="BY52" s="11">
        <f t="shared" si="87"/>
        <v>0</v>
      </c>
      <c r="BZ52" s="12" t="b">
        <f t="shared" si="110"/>
        <v>0</v>
      </c>
      <c r="CA52" s="11">
        <f t="shared" si="88"/>
        <v>0</v>
      </c>
      <c r="CB52" s="12" t="b">
        <f t="shared" si="111"/>
        <v>0</v>
      </c>
      <c r="CC52" s="24"/>
      <c r="CD52" s="108">
        <f t="shared" si="175"/>
        <v>0</v>
      </c>
      <c r="CE52" s="138" t="b">
        <f t="shared" si="176"/>
        <v>0</v>
      </c>
      <c r="CF52" s="137">
        <f t="shared" si="177"/>
        <v>0</v>
      </c>
      <c r="CG52" s="138" t="b">
        <f t="shared" si="178"/>
        <v>0</v>
      </c>
      <c r="CH52" s="108">
        <f t="shared" si="179"/>
        <v>0</v>
      </c>
      <c r="CI52" s="138" t="b">
        <f t="shared" si="180"/>
        <v>0</v>
      </c>
      <c r="CJ52" s="137">
        <f t="shared" si="181"/>
        <v>0</v>
      </c>
      <c r="CK52" s="138" t="b">
        <f t="shared" si="182"/>
        <v>0</v>
      </c>
      <c r="CL52" s="137">
        <f t="shared" si="183"/>
        <v>0</v>
      </c>
      <c r="CM52" s="138" t="b">
        <f t="shared" si="184"/>
        <v>0</v>
      </c>
      <c r="CN52" s="137">
        <f t="shared" si="185"/>
        <v>0</v>
      </c>
      <c r="CO52" s="138" t="b">
        <f t="shared" si="186"/>
        <v>0</v>
      </c>
      <c r="CP52" s="137">
        <f t="shared" si="187"/>
        <v>0</v>
      </c>
      <c r="CQ52" s="138" t="b">
        <f t="shared" si="188"/>
        <v>0</v>
      </c>
      <c r="CR52" s="137">
        <f t="shared" si="189"/>
        <v>0</v>
      </c>
      <c r="CS52" s="138" t="b">
        <f t="shared" si="190"/>
        <v>0</v>
      </c>
      <c r="CT52" s="137">
        <f t="shared" si="191"/>
        <v>0</v>
      </c>
      <c r="CU52" s="138" t="b">
        <f t="shared" si="192"/>
        <v>0</v>
      </c>
      <c r="CV52" s="137">
        <f t="shared" si="193"/>
        <v>0</v>
      </c>
      <c r="CW52" s="138" t="b">
        <f t="shared" si="194"/>
        <v>0</v>
      </c>
      <c r="CX52" s="137">
        <f t="shared" si="195"/>
        <v>0</v>
      </c>
      <c r="CY52" s="138" t="b">
        <f t="shared" si="196"/>
        <v>0</v>
      </c>
      <c r="CZ52" s="137">
        <f t="shared" si="197"/>
        <v>0</v>
      </c>
      <c r="DA52" s="138" t="b">
        <f t="shared" si="198"/>
        <v>0</v>
      </c>
      <c r="DB52" s="137">
        <f t="shared" si="199"/>
        <v>0</v>
      </c>
      <c r="DC52" s="138" t="b">
        <f t="shared" si="200"/>
        <v>0</v>
      </c>
      <c r="DD52" s="137">
        <f t="shared" si="201"/>
        <v>0</v>
      </c>
      <c r="DE52" s="138" t="b">
        <f t="shared" si="202"/>
        <v>0</v>
      </c>
      <c r="DF52" s="108">
        <f t="shared" si="203"/>
        <v>0</v>
      </c>
      <c r="DG52" s="138" t="b">
        <f t="shared" si="204"/>
        <v>0</v>
      </c>
      <c r="DH52" s="137">
        <f t="shared" si="205"/>
        <v>0</v>
      </c>
      <c r="DI52" s="138" t="b">
        <f t="shared" si="206"/>
        <v>0</v>
      </c>
      <c r="DJ52" s="137">
        <f t="shared" si="207"/>
        <v>0</v>
      </c>
      <c r="DK52" s="138" t="b">
        <f t="shared" si="208"/>
        <v>0</v>
      </c>
      <c r="DL52" s="137">
        <f t="shared" si="209"/>
        <v>0</v>
      </c>
      <c r="DM52" s="138" t="b">
        <f t="shared" si="210"/>
        <v>0</v>
      </c>
      <c r="DN52" s="137">
        <f t="shared" si="211"/>
        <v>0</v>
      </c>
      <c r="DO52" s="138" t="b">
        <f t="shared" si="212"/>
        <v>0</v>
      </c>
      <c r="DP52" s="137">
        <f t="shared" si="213"/>
        <v>0</v>
      </c>
      <c r="DQ52" s="138" t="b">
        <f t="shared" si="214"/>
        <v>0</v>
      </c>
      <c r="DR52" s="137">
        <f t="shared" si="215"/>
        <v>0</v>
      </c>
      <c r="DS52" s="138" t="b">
        <f t="shared" si="216"/>
        <v>0</v>
      </c>
      <c r="DT52" s="137">
        <f t="shared" si="217"/>
        <v>0</v>
      </c>
      <c r="DU52" s="138" t="b">
        <f t="shared" si="218"/>
        <v>0</v>
      </c>
      <c r="DV52" s="137">
        <f t="shared" si="219"/>
        <v>0</v>
      </c>
      <c r="DW52" s="138" t="b">
        <f t="shared" si="220"/>
        <v>0</v>
      </c>
      <c r="DX52" s="137">
        <f t="shared" si="221"/>
        <v>0</v>
      </c>
      <c r="DY52" s="138" t="b">
        <f t="shared" si="222"/>
        <v>0</v>
      </c>
      <c r="DZ52" s="137">
        <f t="shared" si="223"/>
        <v>0</v>
      </c>
      <c r="EA52" s="138" t="b">
        <f t="shared" si="224"/>
        <v>0</v>
      </c>
      <c r="EB52" s="137">
        <f t="shared" si="225"/>
        <v>0</v>
      </c>
      <c r="EC52" s="138" t="b">
        <f t="shared" si="226"/>
        <v>0</v>
      </c>
      <c r="ED52" s="108">
        <f t="shared" si="227"/>
        <v>0</v>
      </c>
      <c r="EE52" s="138" t="b">
        <f t="shared" si="228"/>
        <v>0</v>
      </c>
      <c r="EF52" s="137">
        <f t="shared" si="229"/>
        <v>0</v>
      </c>
      <c r="EG52" s="138" t="b">
        <f t="shared" si="230"/>
        <v>0</v>
      </c>
      <c r="EH52" s="137">
        <f t="shared" si="231"/>
        <v>0</v>
      </c>
      <c r="EI52" s="138" t="b">
        <f t="shared" si="232"/>
        <v>0</v>
      </c>
      <c r="EJ52" s="137">
        <f t="shared" si="233"/>
        <v>0</v>
      </c>
      <c r="EK52" s="138" t="b">
        <f t="shared" si="234"/>
        <v>0</v>
      </c>
      <c r="EL52" s="137">
        <f t="shared" si="235"/>
        <v>0</v>
      </c>
      <c r="EM52" s="138" t="b">
        <f t="shared" si="236"/>
        <v>0</v>
      </c>
      <c r="EN52" s="11"/>
      <c r="EO52" s="108">
        <f t="shared" si="112"/>
        <v>0</v>
      </c>
      <c r="EP52" s="138" t="b">
        <f t="shared" si="113"/>
        <v>0</v>
      </c>
      <c r="EQ52" s="137">
        <f t="shared" si="114"/>
        <v>0</v>
      </c>
      <c r="ER52" s="138" t="b">
        <f t="shared" si="115"/>
        <v>0</v>
      </c>
      <c r="ES52" s="108">
        <f t="shared" si="116"/>
        <v>0</v>
      </c>
      <c r="ET52" s="138" t="b">
        <f t="shared" si="117"/>
        <v>0</v>
      </c>
      <c r="EU52" s="137">
        <f t="shared" si="118"/>
        <v>0</v>
      </c>
      <c r="EV52" s="138" t="b">
        <f t="shared" si="119"/>
        <v>0</v>
      </c>
      <c r="EW52" s="137">
        <f t="shared" si="120"/>
        <v>0</v>
      </c>
      <c r="EX52" s="138" t="b">
        <f t="shared" si="121"/>
        <v>0</v>
      </c>
      <c r="EY52" s="137">
        <f t="shared" si="122"/>
        <v>0</v>
      </c>
      <c r="EZ52" s="138" t="b">
        <f t="shared" si="123"/>
        <v>0</v>
      </c>
      <c r="FA52" s="137">
        <f t="shared" si="124"/>
        <v>0</v>
      </c>
      <c r="FB52" s="138" t="b">
        <f t="shared" si="125"/>
        <v>0</v>
      </c>
      <c r="FC52" s="137">
        <f t="shared" si="126"/>
        <v>0</v>
      </c>
      <c r="FD52" s="138" t="b">
        <f t="shared" si="127"/>
        <v>0</v>
      </c>
      <c r="FE52" s="137">
        <f t="shared" si="128"/>
        <v>0</v>
      </c>
      <c r="FF52" s="138" t="b">
        <f t="shared" si="129"/>
        <v>0</v>
      </c>
      <c r="FG52" s="137">
        <f t="shared" si="130"/>
        <v>0</v>
      </c>
      <c r="FH52" s="138" t="b">
        <f t="shared" si="131"/>
        <v>0</v>
      </c>
      <c r="FI52" s="137">
        <f t="shared" si="132"/>
        <v>0</v>
      </c>
      <c r="FJ52" s="138" t="b">
        <f t="shared" si="133"/>
        <v>0</v>
      </c>
      <c r="FK52" s="137">
        <f t="shared" si="134"/>
        <v>0</v>
      </c>
      <c r="FL52" s="138" t="b">
        <f t="shared" si="135"/>
        <v>0</v>
      </c>
      <c r="FM52" s="137">
        <f t="shared" si="136"/>
        <v>0</v>
      </c>
      <c r="FN52" s="138" t="b">
        <f t="shared" si="137"/>
        <v>0</v>
      </c>
      <c r="FO52" s="137">
        <f t="shared" si="138"/>
        <v>0</v>
      </c>
      <c r="FP52" s="138" t="b">
        <f t="shared" si="139"/>
        <v>0</v>
      </c>
      <c r="FQ52" s="108">
        <f t="shared" si="140"/>
        <v>0</v>
      </c>
      <c r="FR52" s="138" t="b">
        <f t="shared" si="141"/>
        <v>0</v>
      </c>
      <c r="FS52" s="137">
        <f t="shared" si="142"/>
        <v>0</v>
      </c>
      <c r="FT52" s="138" t="b">
        <f t="shared" si="143"/>
        <v>0</v>
      </c>
      <c r="FU52" s="137">
        <f t="shared" si="144"/>
        <v>0</v>
      </c>
      <c r="FV52" s="138" t="b">
        <f t="shared" si="145"/>
        <v>0</v>
      </c>
      <c r="FW52" s="137">
        <f t="shared" si="146"/>
        <v>0</v>
      </c>
      <c r="FX52" s="138" t="b">
        <f t="shared" si="147"/>
        <v>0</v>
      </c>
      <c r="FY52" s="137">
        <f t="shared" si="148"/>
        <v>0</v>
      </c>
      <c r="FZ52" s="138" t="b">
        <f t="shared" si="149"/>
        <v>0</v>
      </c>
      <c r="GA52" s="137">
        <f t="shared" si="150"/>
        <v>0</v>
      </c>
      <c r="GB52" s="138" t="b">
        <f t="shared" si="151"/>
        <v>0</v>
      </c>
      <c r="GC52" s="137">
        <f t="shared" si="174"/>
        <v>0</v>
      </c>
      <c r="GD52" s="138" t="b">
        <f t="shared" si="152"/>
        <v>0</v>
      </c>
      <c r="GE52" s="137">
        <f t="shared" si="153"/>
        <v>0</v>
      </c>
      <c r="GF52" s="138" t="b">
        <f t="shared" si="154"/>
        <v>0</v>
      </c>
      <c r="GG52" s="137">
        <f t="shared" si="155"/>
        <v>0</v>
      </c>
      <c r="GH52" s="138" t="b">
        <f t="shared" si="156"/>
        <v>0</v>
      </c>
      <c r="GI52" s="137">
        <f t="shared" si="157"/>
        <v>0</v>
      </c>
      <c r="GJ52" s="138" t="b">
        <f t="shared" si="158"/>
        <v>0</v>
      </c>
      <c r="GK52" s="137">
        <f t="shared" si="159"/>
        <v>0</v>
      </c>
      <c r="GL52" s="138" t="b">
        <f t="shared" si="160"/>
        <v>0</v>
      </c>
      <c r="GM52" s="137">
        <f t="shared" si="161"/>
        <v>0</v>
      </c>
      <c r="GN52" s="138" t="b">
        <f t="shared" si="162"/>
        <v>0</v>
      </c>
      <c r="GO52" s="108">
        <f t="shared" si="90"/>
        <v>0</v>
      </c>
      <c r="GP52" s="138" t="b">
        <f t="shared" si="163"/>
        <v>0</v>
      </c>
      <c r="GQ52" s="137">
        <f t="shared" si="164"/>
        <v>0</v>
      </c>
      <c r="GR52" s="138" t="b">
        <f t="shared" si="165"/>
        <v>0</v>
      </c>
      <c r="GS52" s="137">
        <f t="shared" si="166"/>
        <v>0</v>
      </c>
      <c r="GT52" s="138" t="b">
        <f t="shared" si="167"/>
        <v>0</v>
      </c>
      <c r="GU52" s="137">
        <f t="shared" si="173"/>
        <v>0</v>
      </c>
      <c r="GV52" s="138" t="b">
        <f t="shared" si="168"/>
        <v>0</v>
      </c>
      <c r="GW52" s="137">
        <f t="shared" si="169"/>
        <v>0</v>
      </c>
      <c r="GX52" s="138" t="b">
        <f t="shared" si="170"/>
        <v>0</v>
      </c>
    </row>
    <row r="53" spans="1:206" ht="15.6">
      <c r="A53" s="83"/>
      <c r="B53" s="136">
        <f>'1. Plano anual atividades'!C55</f>
        <v>0</v>
      </c>
      <c r="C53" s="11"/>
      <c r="D53" s="138">
        <f>'1. Plano anual atividades'!D55</f>
        <v>0</v>
      </c>
      <c r="E53" s="138">
        <f>'1. Plano anual atividades'!I55</f>
        <v>0</v>
      </c>
      <c r="F53" s="138">
        <f>'1. Plano anual atividades'!J55</f>
        <v>0</v>
      </c>
      <c r="G53" s="138">
        <f>'1. Plano anual atividades'!K55</f>
        <v>0</v>
      </c>
      <c r="H53" s="138">
        <f>'1. Plano anual atividades'!L55</f>
        <v>0</v>
      </c>
      <c r="I53" s="138">
        <f>'1. Plano anual atividades'!M55</f>
        <v>0</v>
      </c>
      <c r="J53" s="138">
        <f>'1. Plano anual atividades'!N55</f>
        <v>0</v>
      </c>
      <c r="K53" s="138">
        <f>'1. Plano anual atividades'!O55</f>
        <v>0</v>
      </c>
      <c r="L53" s="138">
        <f>'1. Plano anual atividades'!P55</f>
        <v>0</v>
      </c>
      <c r="M53" s="138">
        <f>'1. Plano anual atividades'!Q55</f>
        <v>0</v>
      </c>
      <c r="N53" s="138">
        <f>'1. Plano anual atividades'!R55</f>
        <v>0</v>
      </c>
      <c r="O53" s="11"/>
      <c r="P53" s="11"/>
      <c r="Q53" s="138">
        <f t="shared" si="92"/>
        <v>0</v>
      </c>
      <c r="R53" s="11"/>
      <c r="S53" s="11"/>
      <c r="T53" s="138">
        <f t="shared" si="237"/>
        <v>0</v>
      </c>
      <c r="U53" s="138">
        <f t="shared" si="238"/>
        <v>0</v>
      </c>
      <c r="V53" s="11"/>
      <c r="W53" s="11"/>
      <c r="X53" s="138">
        <f t="shared" si="93"/>
        <v>0</v>
      </c>
      <c r="Y53" s="138">
        <f t="shared" si="94"/>
        <v>0</v>
      </c>
      <c r="Z53" s="11"/>
      <c r="AA53" s="11"/>
      <c r="AB53" s="139">
        <f>'1. Plano anual atividades'!E55</f>
        <v>0</v>
      </c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40"/>
      <c r="BB53" s="11"/>
      <c r="BC53" s="8">
        <f t="shared" si="95"/>
        <v>0</v>
      </c>
      <c r="BD53" s="12" t="b">
        <f t="shared" si="239"/>
        <v>0</v>
      </c>
      <c r="BE53" s="8">
        <f t="shared" si="97"/>
        <v>0</v>
      </c>
      <c r="BF53" s="12" t="b">
        <f t="shared" si="240"/>
        <v>0</v>
      </c>
      <c r="BG53" s="11">
        <f t="shared" si="80"/>
        <v>0</v>
      </c>
      <c r="BH53" s="12" t="b">
        <f t="shared" si="241"/>
        <v>0</v>
      </c>
      <c r="BI53" s="11">
        <f t="shared" si="100"/>
        <v>0</v>
      </c>
      <c r="BJ53" s="12" t="b">
        <f t="shared" si="101"/>
        <v>0</v>
      </c>
      <c r="BK53" s="11">
        <f t="shared" si="81"/>
        <v>0</v>
      </c>
      <c r="BL53" s="12" t="b">
        <f t="shared" si="242"/>
        <v>0</v>
      </c>
      <c r="BM53" s="11">
        <f t="shared" si="82"/>
        <v>0</v>
      </c>
      <c r="BN53" s="12" t="b">
        <f t="shared" si="103"/>
        <v>0</v>
      </c>
      <c r="BO53" s="11">
        <f t="shared" si="83"/>
        <v>0</v>
      </c>
      <c r="BP53" s="12" t="b">
        <f t="shared" si="243"/>
        <v>0</v>
      </c>
      <c r="BQ53" s="8">
        <f t="shared" si="84"/>
        <v>0</v>
      </c>
      <c r="BR53" s="12" t="b">
        <f t="shared" si="105"/>
        <v>0</v>
      </c>
      <c r="BS53" s="8">
        <f t="shared" si="106"/>
        <v>0</v>
      </c>
      <c r="BT53" s="12" t="b">
        <f t="shared" si="244"/>
        <v>0</v>
      </c>
      <c r="BU53" s="11">
        <f t="shared" si="85"/>
        <v>0</v>
      </c>
      <c r="BV53" s="12" t="b">
        <f t="shared" si="245"/>
        <v>0</v>
      </c>
      <c r="BW53" s="11">
        <f t="shared" si="86"/>
        <v>0</v>
      </c>
      <c r="BX53" s="12" t="b">
        <f t="shared" si="109"/>
        <v>0</v>
      </c>
      <c r="BY53" s="11">
        <f t="shared" si="87"/>
        <v>0</v>
      </c>
      <c r="BZ53" s="12" t="b">
        <f t="shared" si="110"/>
        <v>0</v>
      </c>
      <c r="CA53" s="11">
        <f t="shared" si="88"/>
        <v>0</v>
      </c>
      <c r="CB53" s="12" t="b">
        <f t="shared" si="111"/>
        <v>0</v>
      </c>
      <c r="CC53" s="24"/>
      <c r="CD53" s="108">
        <f t="shared" si="175"/>
        <v>0</v>
      </c>
      <c r="CE53" s="138" t="b">
        <f t="shared" si="176"/>
        <v>0</v>
      </c>
      <c r="CF53" s="137">
        <f t="shared" si="177"/>
        <v>0</v>
      </c>
      <c r="CG53" s="138" t="b">
        <f t="shared" si="178"/>
        <v>0</v>
      </c>
      <c r="CH53" s="108">
        <f t="shared" si="179"/>
        <v>0</v>
      </c>
      <c r="CI53" s="138" t="b">
        <f t="shared" si="180"/>
        <v>0</v>
      </c>
      <c r="CJ53" s="137">
        <f t="shared" si="181"/>
        <v>0</v>
      </c>
      <c r="CK53" s="138" t="b">
        <f t="shared" si="182"/>
        <v>0</v>
      </c>
      <c r="CL53" s="137">
        <f t="shared" si="183"/>
        <v>0</v>
      </c>
      <c r="CM53" s="138" t="b">
        <f t="shared" si="184"/>
        <v>0</v>
      </c>
      <c r="CN53" s="137">
        <f t="shared" si="185"/>
        <v>0</v>
      </c>
      <c r="CO53" s="138" t="b">
        <f t="shared" si="186"/>
        <v>0</v>
      </c>
      <c r="CP53" s="137">
        <f t="shared" si="187"/>
        <v>0</v>
      </c>
      <c r="CQ53" s="138" t="b">
        <f t="shared" si="188"/>
        <v>0</v>
      </c>
      <c r="CR53" s="137">
        <f t="shared" si="189"/>
        <v>0</v>
      </c>
      <c r="CS53" s="138" t="b">
        <f t="shared" si="190"/>
        <v>0</v>
      </c>
      <c r="CT53" s="137">
        <f t="shared" si="191"/>
        <v>0</v>
      </c>
      <c r="CU53" s="138" t="b">
        <f t="shared" si="192"/>
        <v>0</v>
      </c>
      <c r="CV53" s="137">
        <f t="shared" si="193"/>
        <v>0</v>
      </c>
      <c r="CW53" s="138" t="b">
        <f t="shared" si="194"/>
        <v>0</v>
      </c>
      <c r="CX53" s="137">
        <f t="shared" si="195"/>
        <v>0</v>
      </c>
      <c r="CY53" s="138" t="b">
        <f t="shared" si="196"/>
        <v>0</v>
      </c>
      <c r="CZ53" s="137">
        <f t="shared" si="197"/>
        <v>0</v>
      </c>
      <c r="DA53" s="138" t="b">
        <f t="shared" si="198"/>
        <v>0</v>
      </c>
      <c r="DB53" s="137">
        <f t="shared" si="199"/>
        <v>0</v>
      </c>
      <c r="DC53" s="138" t="b">
        <f t="shared" si="200"/>
        <v>0</v>
      </c>
      <c r="DD53" s="137">
        <f t="shared" si="201"/>
        <v>0</v>
      </c>
      <c r="DE53" s="138" t="b">
        <f t="shared" si="202"/>
        <v>0</v>
      </c>
      <c r="DF53" s="108">
        <f t="shared" si="203"/>
        <v>0</v>
      </c>
      <c r="DG53" s="138" t="b">
        <f t="shared" si="204"/>
        <v>0</v>
      </c>
      <c r="DH53" s="137">
        <f t="shared" si="205"/>
        <v>0</v>
      </c>
      <c r="DI53" s="138" t="b">
        <f t="shared" si="206"/>
        <v>0</v>
      </c>
      <c r="DJ53" s="137">
        <f t="shared" si="207"/>
        <v>0</v>
      </c>
      <c r="DK53" s="138" t="b">
        <f t="shared" si="208"/>
        <v>0</v>
      </c>
      <c r="DL53" s="137">
        <f t="shared" si="209"/>
        <v>0</v>
      </c>
      <c r="DM53" s="138" t="b">
        <f t="shared" si="210"/>
        <v>0</v>
      </c>
      <c r="DN53" s="137">
        <f t="shared" si="211"/>
        <v>0</v>
      </c>
      <c r="DO53" s="138" t="b">
        <f t="shared" si="212"/>
        <v>0</v>
      </c>
      <c r="DP53" s="137">
        <f t="shared" si="213"/>
        <v>0</v>
      </c>
      <c r="DQ53" s="138" t="b">
        <f t="shared" si="214"/>
        <v>0</v>
      </c>
      <c r="DR53" s="137">
        <f t="shared" si="215"/>
        <v>0</v>
      </c>
      <c r="DS53" s="138" t="b">
        <f t="shared" si="216"/>
        <v>0</v>
      </c>
      <c r="DT53" s="137">
        <f t="shared" si="217"/>
        <v>0</v>
      </c>
      <c r="DU53" s="138" t="b">
        <f t="shared" si="218"/>
        <v>0</v>
      </c>
      <c r="DV53" s="137">
        <f t="shared" si="219"/>
        <v>0</v>
      </c>
      <c r="DW53" s="138" t="b">
        <f t="shared" si="220"/>
        <v>0</v>
      </c>
      <c r="DX53" s="137">
        <f t="shared" si="221"/>
        <v>0</v>
      </c>
      <c r="DY53" s="138" t="b">
        <f t="shared" si="222"/>
        <v>0</v>
      </c>
      <c r="DZ53" s="137">
        <f t="shared" si="223"/>
        <v>0</v>
      </c>
      <c r="EA53" s="138" t="b">
        <f t="shared" si="224"/>
        <v>0</v>
      </c>
      <c r="EB53" s="137">
        <f t="shared" si="225"/>
        <v>0</v>
      </c>
      <c r="EC53" s="138" t="b">
        <f t="shared" si="226"/>
        <v>0</v>
      </c>
      <c r="ED53" s="108">
        <f t="shared" si="227"/>
        <v>0</v>
      </c>
      <c r="EE53" s="138" t="b">
        <f t="shared" si="228"/>
        <v>0</v>
      </c>
      <c r="EF53" s="137">
        <f t="shared" si="229"/>
        <v>0</v>
      </c>
      <c r="EG53" s="138" t="b">
        <f t="shared" si="230"/>
        <v>0</v>
      </c>
      <c r="EH53" s="137">
        <f t="shared" si="231"/>
        <v>0</v>
      </c>
      <c r="EI53" s="138" t="b">
        <f t="shared" si="232"/>
        <v>0</v>
      </c>
      <c r="EJ53" s="137">
        <f t="shared" si="233"/>
        <v>0</v>
      </c>
      <c r="EK53" s="138" t="b">
        <f t="shared" si="234"/>
        <v>0</v>
      </c>
      <c r="EL53" s="137">
        <f t="shared" si="235"/>
        <v>0</v>
      </c>
      <c r="EM53" s="138" t="b">
        <f t="shared" si="236"/>
        <v>0</v>
      </c>
      <c r="EN53" s="11"/>
      <c r="EO53" s="108">
        <f t="shared" si="112"/>
        <v>0</v>
      </c>
      <c r="EP53" s="138" t="b">
        <f t="shared" si="113"/>
        <v>0</v>
      </c>
      <c r="EQ53" s="137">
        <f t="shared" si="114"/>
        <v>0</v>
      </c>
      <c r="ER53" s="138" t="b">
        <f t="shared" si="115"/>
        <v>0</v>
      </c>
      <c r="ES53" s="108">
        <f t="shared" si="116"/>
        <v>0</v>
      </c>
      <c r="ET53" s="138" t="b">
        <f t="shared" si="117"/>
        <v>0</v>
      </c>
      <c r="EU53" s="137">
        <f t="shared" si="118"/>
        <v>0</v>
      </c>
      <c r="EV53" s="138" t="b">
        <f t="shared" si="119"/>
        <v>0</v>
      </c>
      <c r="EW53" s="137">
        <f t="shared" si="120"/>
        <v>0</v>
      </c>
      <c r="EX53" s="138" t="b">
        <f t="shared" si="121"/>
        <v>0</v>
      </c>
      <c r="EY53" s="137">
        <f t="shared" si="122"/>
        <v>0</v>
      </c>
      <c r="EZ53" s="138" t="b">
        <f t="shared" si="123"/>
        <v>0</v>
      </c>
      <c r="FA53" s="137">
        <f t="shared" si="124"/>
        <v>0</v>
      </c>
      <c r="FB53" s="138" t="b">
        <f t="shared" si="125"/>
        <v>0</v>
      </c>
      <c r="FC53" s="137">
        <f t="shared" si="126"/>
        <v>0</v>
      </c>
      <c r="FD53" s="138" t="b">
        <f t="shared" si="127"/>
        <v>0</v>
      </c>
      <c r="FE53" s="137">
        <f t="shared" si="128"/>
        <v>0</v>
      </c>
      <c r="FF53" s="138" t="b">
        <f t="shared" si="129"/>
        <v>0</v>
      </c>
      <c r="FG53" s="137">
        <f t="shared" si="130"/>
        <v>0</v>
      </c>
      <c r="FH53" s="138" t="b">
        <f t="shared" si="131"/>
        <v>0</v>
      </c>
      <c r="FI53" s="137">
        <f t="shared" si="132"/>
        <v>0</v>
      </c>
      <c r="FJ53" s="138" t="b">
        <f t="shared" si="133"/>
        <v>0</v>
      </c>
      <c r="FK53" s="137">
        <f t="shared" si="134"/>
        <v>0</v>
      </c>
      <c r="FL53" s="138" t="b">
        <f t="shared" si="135"/>
        <v>0</v>
      </c>
      <c r="FM53" s="137">
        <f t="shared" si="136"/>
        <v>0</v>
      </c>
      <c r="FN53" s="138" t="b">
        <f t="shared" si="137"/>
        <v>0</v>
      </c>
      <c r="FO53" s="137">
        <f t="shared" si="138"/>
        <v>0</v>
      </c>
      <c r="FP53" s="138" t="b">
        <f t="shared" si="139"/>
        <v>0</v>
      </c>
      <c r="FQ53" s="108">
        <f t="shared" si="140"/>
        <v>0</v>
      </c>
      <c r="FR53" s="138" t="b">
        <f t="shared" si="141"/>
        <v>0</v>
      </c>
      <c r="FS53" s="137">
        <f t="shared" si="142"/>
        <v>0</v>
      </c>
      <c r="FT53" s="138" t="b">
        <f t="shared" si="143"/>
        <v>0</v>
      </c>
      <c r="FU53" s="137">
        <f t="shared" si="144"/>
        <v>0</v>
      </c>
      <c r="FV53" s="138" t="b">
        <f t="shared" si="145"/>
        <v>0</v>
      </c>
      <c r="FW53" s="137">
        <f t="shared" si="146"/>
        <v>0</v>
      </c>
      <c r="FX53" s="138" t="b">
        <f t="shared" si="147"/>
        <v>0</v>
      </c>
      <c r="FY53" s="137">
        <f t="shared" si="148"/>
        <v>0</v>
      </c>
      <c r="FZ53" s="138" t="b">
        <f t="shared" si="149"/>
        <v>0</v>
      </c>
      <c r="GA53" s="137">
        <f t="shared" si="150"/>
        <v>0</v>
      </c>
      <c r="GB53" s="138" t="b">
        <f t="shared" si="151"/>
        <v>0</v>
      </c>
      <c r="GC53" s="137">
        <f t="shared" si="174"/>
        <v>0</v>
      </c>
      <c r="GD53" s="138" t="b">
        <f t="shared" si="152"/>
        <v>0</v>
      </c>
      <c r="GE53" s="137">
        <f t="shared" si="153"/>
        <v>0</v>
      </c>
      <c r="GF53" s="138" t="b">
        <f t="shared" si="154"/>
        <v>0</v>
      </c>
      <c r="GG53" s="137">
        <f t="shared" si="155"/>
        <v>0</v>
      </c>
      <c r="GH53" s="138" t="b">
        <f t="shared" si="156"/>
        <v>0</v>
      </c>
      <c r="GI53" s="137">
        <f t="shared" si="157"/>
        <v>0</v>
      </c>
      <c r="GJ53" s="138" t="b">
        <f t="shared" si="158"/>
        <v>0</v>
      </c>
      <c r="GK53" s="137">
        <f t="shared" si="159"/>
        <v>0</v>
      </c>
      <c r="GL53" s="138" t="b">
        <f t="shared" si="160"/>
        <v>0</v>
      </c>
      <c r="GM53" s="137">
        <f t="shared" si="161"/>
        <v>0</v>
      </c>
      <c r="GN53" s="138" t="b">
        <f t="shared" si="162"/>
        <v>0</v>
      </c>
      <c r="GO53" s="108">
        <f t="shared" si="90"/>
        <v>0</v>
      </c>
      <c r="GP53" s="138" t="b">
        <f t="shared" si="163"/>
        <v>0</v>
      </c>
      <c r="GQ53" s="137">
        <f t="shared" si="164"/>
        <v>0</v>
      </c>
      <c r="GR53" s="138" t="b">
        <f t="shared" si="165"/>
        <v>0</v>
      </c>
      <c r="GS53" s="137">
        <f t="shared" si="166"/>
        <v>0</v>
      </c>
      <c r="GT53" s="138" t="b">
        <f t="shared" si="167"/>
        <v>0</v>
      </c>
      <c r="GU53" s="137">
        <f t="shared" si="173"/>
        <v>0</v>
      </c>
      <c r="GV53" s="138" t="b">
        <f t="shared" si="168"/>
        <v>0</v>
      </c>
      <c r="GW53" s="137">
        <f t="shared" si="169"/>
        <v>0</v>
      </c>
      <c r="GX53" s="138" t="b">
        <f t="shared" si="170"/>
        <v>0</v>
      </c>
    </row>
    <row r="54" spans="1:206" ht="15.6">
      <c r="A54" s="83"/>
      <c r="B54" s="136">
        <f>'1. Plano anual atividades'!C56</f>
        <v>0</v>
      </c>
      <c r="C54" s="11"/>
      <c r="D54" s="138">
        <f>'1. Plano anual atividades'!D56</f>
        <v>0</v>
      </c>
      <c r="E54" s="138">
        <f>'1. Plano anual atividades'!I56</f>
        <v>0</v>
      </c>
      <c r="F54" s="138">
        <f>'1. Plano anual atividades'!J56</f>
        <v>0</v>
      </c>
      <c r="G54" s="138">
        <f>'1. Plano anual atividades'!K56</f>
        <v>0</v>
      </c>
      <c r="H54" s="138">
        <f>'1. Plano anual atividades'!L56</f>
        <v>0</v>
      </c>
      <c r="I54" s="138">
        <f>'1. Plano anual atividades'!M56</f>
        <v>0</v>
      </c>
      <c r="J54" s="138">
        <f>'1. Plano anual atividades'!N56</f>
        <v>0</v>
      </c>
      <c r="K54" s="138">
        <f>'1. Plano anual atividades'!O56</f>
        <v>0</v>
      </c>
      <c r="L54" s="138">
        <f>'1. Plano anual atividades'!P56</f>
        <v>0</v>
      </c>
      <c r="M54" s="138">
        <f>'1. Plano anual atividades'!Q56</f>
        <v>0</v>
      </c>
      <c r="N54" s="138">
        <f>'1. Plano anual atividades'!R56</f>
        <v>0</v>
      </c>
      <c r="O54" s="11"/>
      <c r="P54" s="11"/>
      <c r="Q54" s="138">
        <f t="shared" si="92"/>
        <v>0</v>
      </c>
      <c r="R54" s="11"/>
      <c r="S54" s="11"/>
      <c r="T54" s="138">
        <f t="shared" si="237"/>
        <v>0</v>
      </c>
      <c r="U54" s="138">
        <f t="shared" si="238"/>
        <v>0</v>
      </c>
      <c r="V54" s="11"/>
      <c r="W54" s="11"/>
      <c r="X54" s="138">
        <f>P54*V54</f>
        <v>0</v>
      </c>
      <c r="Y54" s="138">
        <f t="shared" si="94"/>
        <v>0</v>
      </c>
      <c r="Z54" s="11"/>
      <c r="AA54" s="11"/>
      <c r="AB54" s="139">
        <f>'1. Plano anual atividades'!E56</f>
        <v>0</v>
      </c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40"/>
      <c r="BB54" s="11"/>
      <c r="BC54" s="8">
        <f t="shared" si="95"/>
        <v>0</v>
      </c>
      <c r="BD54" s="12" t="b">
        <f t="shared" si="239"/>
        <v>0</v>
      </c>
      <c r="BE54" s="8">
        <f t="shared" si="97"/>
        <v>0</v>
      </c>
      <c r="BF54" s="12" t="b">
        <f t="shared" si="240"/>
        <v>0</v>
      </c>
      <c r="BG54" s="11">
        <f t="shared" si="80"/>
        <v>0</v>
      </c>
      <c r="BH54" s="12" t="b">
        <f t="shared" si="241"/>
        <v>0</v>
      </c>
      <c r="BI54" s="11">
        <f t="shared" si="100"/>
        <v>0</v>
      </c>
      <c r="BJ54" s="12" t="b">
        <f t="shared" si="101"/>
        <v>0</v>
      </c>
      <c r="BK54" s="11">
        <f t="shared" si="81"/>
        <v>0</v>
      </c>
      <c r="BL54" s="12" t="b">
        <f t="shared" si="242"/>
        <v>0</v>
      </c>
      <c r="BM54" s="11">
        <f t="shared" si="82"/>
        <v>0</v>
      </c>
      <c r="BN54" s="12" t="b">
        <f t="shared" si="103"/>
        <v>0</v>
      </c>
      <c r="BO54" s="11">
        <f t="shared" si="83"/>
        <v>0</v>
      </c>
      <c r="BP54" s="12" t="b">
        <f t="shared" si="243"/>
        <v>0</v>
      </c>
      <c r="BQ54" s="8">
        <f t="shared" si="84"/>
        <v>0</v>
      </c>
      <c r="BR54" s="12" t="b">
        <f t="shared" si="105"/>
        <v>0</v>
      </c>
      <c r="BS54" s="8">
        <f t="shared" si="106"/>
        <v>0</v>
      </c>
      <c r="BT54" s="12" t="b">
        <f t="shared" si="244"/>
        <v>0</v>
      </c>
      <c r="BU54" s="11">
        <f t="shared" si="85"/>
        <v>0</v>
      </c>
      <c r="BV54" s="12" t="b">
        <f t="shared" si="245"/>
        <v>0</v>
      </c>
      <c r="BW54" s="11">
        <f t="shared" si="86"/>
        <v>0</v>
      </c>
      <c r="BX54" s="12" t="b">
        <f t="shared" si="109"/>
        <v>0</v>
      </c>
      <c r="BY54" s="11">
        <f t="shared" si="87"/>
        <v>0</v>
      </c>
      <c r="BZ54" s="12" t="b">
        <f t="shared" si="110"/>
        <v>0</v>
      </c>
      <c r="CA54" s="11">
        <f t="shared" si="88"/>
        <v>0</v>
      </c>
      <c r="CB54" s="12" t="b">
        <f t="shared" si="111"/>
        <v>0</v>
      </c>
      <c r="CC54" s="24"/>
      <c r="CD54" s="108">
        <f t="shared" si="175"/>
        <v>0</v>
      </c>
      <c r="CE54" s="138" t="b">
        <f t="shared" si="176"/>
        <v>0</v>
      </c>
      <c r="CF54" s="137">
        <f t="shared" si="177"/>
        <v>0</v>
      </c>
      <c r="CG54" s="138" t="b">
        <f t="shared" si="178"/>
        <v>0</v>
      </c>
      <c r="CH54" s="108">
        <f t="shared" si="179"/>
        <v>0</v>
      </c>
      <c r="CI54" s="138" t="b">
        <f t="shared" si="180"/>
        <v>0</v>
      </c>
      <c r="CJ54" s="137">
        <f t="shared" si="181"/>
        <v>0</v>
      </c>
      <c r="CK54" s="138" t="b">
        <f t="shared" si="182"/>
        <v>0</v>
      </c>
      <c r="CL54" s="137">
        <f t="shared" si="183"/>
        <v>0</v>
      </c>
      <c r="CM54" s="138" t="b">
        <f t="shared" si="184"/>
        <v>0</v>
      </c>
      <c r="CN54" s="137">
        <f t="shared" si="185"/>
        <v>0</v>
      </c>
      <c r="CO54" s="138" t="b">
        <f t="shared" si="186"/>
        <v>0</v>
      </c>
      <c r="CP54" s="137">
        <f t="shared" si="187"/>
        <v>0</v>
      </c>
      <c r="CQ54" s="138" t="b">
        <f t="shared" si="188"/>
        <v>0</v>
      </c>
      <c r="CR54" s="137">
        <f t="shared" si="189"/>
        <v>0</v>
      </c>
      <c r="CS54" s="138" t="b">
        <f t="shared" si="190"/>
        <v>0</v>
      </c>
      <c r="CT54" s="137">
        <f t="shared" si="191"/>
        <v>0</v>
      </c>
      <c r="CU54" s="138" t="b">
        <f t="shared" si="192"/>
        <v>0</v>
      </c>
      <c r="CV54" s="137">
        <f t="shared" si="193"/>
        <v>0</v>
      </c>
      <c r="CW54" s="138" t="b">
        <f t="shared" si="194"/>
        <v>0</v>
      </c>
      <c r="CX54" s="137">
        <f t="shared" si="195"/>
        <v>0</v>
      </c>
      <c r="CY54" s="138" t="b">
        <f t="shared" si="196"/>
        <v>0</v>
      </c>
      <c r="CZ54" s="137">
        <f t="shared" si="197"/>
        <v>0</v>
      </c>
      <c r="DA54" s="138" t="b">
        <f t="shared" si="198"/>
        <v>0</v>
      </c>
      <c r="DB54" s="137">
        <f t="shared" si="199"/>
        <v>0</v>
      </c>
      <c r="DC54" s="138" t="b">
        <f t="shared" si="200"/>
        <v>0</v>
      </c>
      <c r="DD54" s="137">
        <f t="shared" si="201"/>
        <v>0</v>
      </c>
      <c r="DE54" s="138" t="b">
        <f t="shared" si="202"/>
        <v>0</v>
      </c>
      <c r="DF54" s="108">
        <f t="shared" si="203"/>
        <v>0</v>
      </c>
      <c r="DG54" s="138" t="b">
        <f t="shared" si="204"/>
        <v>0</v>
      </c>
      <c r="DH54" s="137">
        <f t="shared" si="205"/>
        <v>0</v>
      </c>
      <c r="DI54" s="138" t="b">
        <f t="shared" si="206"/>
        <v>0</v>
      </c>
      <c r="DJ54" s="137">
        <f t="shared" si="207"/>
        <v>0</v>
      </c>
      <c r="DK54" s="138" t="b">
        <f t="shared" si="208"/>
        <v>0</v>
      </c>
      <c r="DL54" s="137">
        <f t="shared" si="209"/>
        <v>0</v>
      </c>
      <c r="DM54" s="138" t="b">
        <f t="shared" si="210"/>
        <v>0</v>
      </c>
      <c r="DN54" s="137">
        <f t="shared" si="211"/>
        <v>0</v>
      </c>
      <c r="DO54" s="138" t="b">
        <f t="shared" si="212"/>
        <v>0</v>
      </c>
      <c r="DP54" s="137">
        <f t="shared" si="213"/>
        <v>0</v>
      </c>
      <c r="DQ54" s="138" t="b">
        <f t="shared" si="214"/>
        <v>0</v>
      </c>
      <c r="DR54" s="137">
        <f t="shared" si="215"/>
        <v>0</v>
      </c>
      <c r="DS54" s="138" t="b">
        <f t="shared" si="216"/>
        <v>0</v>
      </c>
      <c r="DT54" s="137">
        <f t="shared" si="217"/>
        <v>0</v>
      </c>
      <c r="DU54" s="138" t="b">
        <f t="shared" si="218"/>
        <v>0</v>
      </c>
      <c r="DV54" s="137">
        <f t="shared" si="219"/>
        <v>0</v>
      </c>
      <c r="DW54" s="138" t="b">
        <f t="shared" si="220"/>
        <v>0</v>
      </c>
      <c r="DX54" s="137">
        <f t="shared" si="221"/>
        <v>0</v>
      </c>
      <c r="DY54" s="138" t="b">
        <f t="shared" si="222"/>
        <v>0</v>
      </c>
      <c r="DZ54" s="137">
        <f t="shared" si="223"/>
        <v>0</v>
      </c>
      <c r="EA54" s="138" t="b">
        <f t="shared" si="224"/>
        <v>0</v>
      </c>
      <c r="EB54" s="137">
        <f t="shared" si="225"/>
        <v>0</v>
      </c>
      <c r="EC54" s="138" t="b">
        <f t="shared" si="226"/>
        <v>0</v>
      </c>
      <c r="ED54" s="108">
        <f t="shared" si="227"/>
        <v>0</v>
      </c>
      <c r="EE54" s="138" t="b">
        <f t="shared" si="228"/>
        <v>0</v>
      </c>
      <c r="EF54" s="137">
        <f t="shared" si="229"/>
        <v>0</v>
      </c>
      <c r="EG54" s="138" t="b">
        <f t="shared" si="230"/>
        <v>0</v>
      </c>
      <c r="EH54" s="137">
        <f t="shared" si="231"/>
        <v>0</v>
      </c>
      <c r="EI54" s="138" t="b">
        <f t="shared" si="232"/>
        <v>0</v>
      </c>
      <c r="EJ54" s="137">
        <f t="shared" si="233"/>
        <v>0</v>
      </c>
      <c r="EK54" s="138" t="b">
        <f t="shared" si="234"/>
        <v>0</v>
      </c>
      <c r="EL54" s="137">
        <f t="shared" si="235"/>
        <v>0</v>
      </c>
      <c r="EM54" s="138" t="b">
        <f t="shared" si="236"/>
        <v>0</v>
      </c>
      <c r="EN54" s="11"/>
      <c r="EO54" s="108">
        <f t="shared" si="112"/>
        <v>0</v>
      </c>
      <c r="EP54" s="138" t="b">
        <f t="shared" si="113"/>
        <v>0</v>
      </c>
      <c r="EQ54" s="137">
        <f t="shared" si="114"/>
        <v>0</v>
      </c>
      <c r="ER54" s="138" t="b">
        <f t="shared" si="115"/>
        <v>0</v>
      </c>
      <c r="ES54" s="108">
        <f t="shared" si="116"/>
        <v>0</v>
      </c>
      <c r="ET54" s="138" t="b">
        <f t="shared" si="117"/>
        <v>0</v>
      </c>
      <c r="EU54" s="137">
        <f t="shared" si="118"/>
        <v>0</v>
      </c>
      <c r="EV54" s="138" t="b">
        <f t="shared" si="119"/>
        <v>0</v>
      </c>
      <c r="EW54" s="137">
        <f t="shared" si="120"/>
        <v>0</v>
      </c>
      <c r="EX54" s="138" t="b">
        <f t="shared" si="121"/>
        <v>0</v>
      </c>
      <c r="EY54" s="137">
        <f t="shared" si="122"/>
        <v>0</v>
      </c>
      <c r="EZ54" s="138" t="b">
        <f t="shared" si="123"/>
        <v>0</v>
      </c>
      <c r="FA54" s="137">
        <f t="shared" si="124"/>
        <v>0</v>
      </c>
      <c r="FB54" s="138" t="b">
        <f t="shared" si="125"/>
        <v>0</v>
      </c>
      <c r="FC54" s="137">
        <f t="shared" si="126"/>
        <v>0</v>
      </c>
      <c r="FD54" s="138" t="b">
        <f t="shared" si="127"/>
        <v>0</v>
      </c>
      <c r="FE54" s="137">
        <f t="shared" si="128"/>
        <v>0</v>
      </c>
      <c r="FF54" s="138" t="b">
        <f t="shared" si="129"/>
        <v>0</v>
      </c>
      <c r="FG54" s="137">
        <f t="shared" si="130"/>
        <v>0</v>
      </c>
      <c r="FH54" s="138" t="b">
        <f t="shared" si="131"/>
        <v>0</v>
      </c>
      <c r="FI54" s="137">
        <f t="shared" si="132"/>
        <v>0</v>
      </c>
      <c r="FJ54" s="138" t="b">
        <f t="shared" si="133"/>
        <v>0</v>
      </c>
      <c r="FK54" s="137">
        <f t="shared" si="134"/>
        <v>0</v>
      </c>
      <c r="FL54" s="138" t="b">
        <f t="shared" si="135"/>
        <v>0</v>
      </c>
      <c r="FM54" s="137">
        <f t="shared" si="136"/>
        <v>0</v>
      </c>
      <c r="FN54" s="138" t="b">
        <f t="shared" si="137"/>
        <v>0</v>
      </c>
      <c r="FO54" s="137">
        <f t="shared" si="138"/>
        <v>0</v>
      </c>
      <c r="FP54" s="138" t="b">
        <f t="shared" si="139"/>
        <v>0</v>
      </c>
      <c r="FQ54" s="108">
        <f t="shared" si="140"/>
        <v>0</v>
      </c>
      <c r="FR54" s="138" t="b">
        <f t="shared" si="141"/>
        <v>0</v>
      </c>
      <c r="FS54" s="137">
        <f t="shared" si="142"/>
        <v>0</v>
      </c>
      <c r="FT54" s="138" t="b">
        <f t="shared" si="143"/>
        <v>0</v>
      </c>
      <c r="FU54" s="137">
        <f t="shared" si="144"/>
        <v>0</v>
      </c>
      <c r="FV54" s="138" t="b">
        <f t="shared" si="145"/>
        <v>0</v>
      </c>
      <c r="FW54" s="137">
        <f t="shared" si="146"/>
        <v>0</v>
      </c>
      <c r="FX54" s="138" t="b">
        <f t="shared" si="147"/>
        <v>0</v>
      </c>
      <c r="FY54" s="137">
        <f t="shared" si="148"/>
        <v>0</v>
      </c>
      <c r="FZ54" s="138" t="b">
        <f t="shared" si="149"/>
        <v>0</v>
      </c>
      <c r="GA54" s="137">
        <f t="shared" si="150"/>
        <v>0</v>
      </c>
      <c r="GB54" s="138" t="b">
        <f t="shared" si="151"/>
        <v>0</v>
      </c>
      <c r="GC54" s="137">
        <f t="shared" si="174"/>
        <v>0</v>
      </c>
      <c r="GD54" s="138" t="b">
        <f t="shared" si="152"/>
        <v>0</v>
      </c>
      <c r="GE54" s="137">
        <f t="shared" si="153"/>
        <v>0</v>
      </c>
      <c r="GF54" s="138" t="b">
        <f t="shared" si="154"/>
        <v>0</v>
      </c>
      <c r="GG54" s="137">
        <f t="shared" si="155"/>
        <v>0</v>
      </c>
      <c r="GH54" s="138" t="b">
        <f t="shared" si="156"/>
        <v>0</v>
      </c>
      <c r="GI54" s="137">
        <f t="shared" si="157"/>
        <v>0</v>
      </c>
      <c r="GJ54" s="138" t="b">
        <f t="shared" si="158"/>
        <v>0</v>
      </c>
      <c r="GK54" s="137">
        <f t="shared" si="159"/>
        <v>0</v>
      </c>
      <c r="GL54" s="138" t="b">
        <f t="shared" si="160"/>
        <v>0</v>
      </c>
      <c r="GM54" s="137">
        <f t="shared" si="161"/>
        <v>0</v>
      </c>
      <c r="GN54" s="138" t="b">
        <f t="shared" si="162"/>
        <v>0</v>
      </c>
      <c r="GO54" s="108">
        <f t="shared" si="90"/>
        <v>0</v>
      </c>
      <c r="GP54" s="138" t="b">
        <f t="shared" si="163"/>
        <v>0</v>
      </c>
      <c r="GQ54" s="137">
        <f t="shared" si="164"/>
        <v>0</v>
      </c>
      <c r="GR54" s="138" t="b">
        <f t="shared" si="165"/>
        <v>0</v>
      </c>
      <c r="GS54" s="137">
        <f t="shared" si="166"/>
        <v>0</v>
      </c>
      <c r="GT54" s="138" t="b">
        <f t="shared" si="167"/>
        <v>0</v>
      </c>
      <c r="GU54" s="137">
        <f t="shared" si="173"/>
        <v>0</v>
      </c>
      <c r="GV54" s="138" t="b">
        <f t="shared" si="168"/>
        <v>0</v>
      </c>
      <c r="GW54" s="137">
        <f t="shared" si="169"/>
        <v>0</v>
      </c>
      <c r="GX54" s="138" t="b">
        <f t="shared" si="170"/>
        <v>0</v>
      </c>
    </row>
    <row r="55" spans="1:206" ht="16.2" thickBot="1">
      <c r="A55" s="83"/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5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  <c r="AY55" s="144"/>
      <c r="AZ55" s="144"/>
      <c r="BA55" s="144"/>
      <c r="BB55" s="144"/>
      <c r="BC55" s="144"/>
      <c r="BD55" s="144"/>
      <c r="BE55" s="144"/>
      <c r="BF55" s="144"/>
      <c r="BG55" s="144"/>
      <c r="BH55" s="144"/>
      <c r="BI55" s="144"/>
      <c r="BJ55" s="144"/>
      <c r="BK55" s="144"/>
      <c r="BL55" s="144"/>
      <c r="BM55" s="144"/>
      <c r="BN55" s="144"/>
      <c r="BO55" s="144"/>
      <c r="BP55" s="144"/>
      <c r="BQ55" s="144"/>
      <c r="BR55" s="144"/>
      <c r="BS55" s="144"/>
      <c r="BT55" s="144"/>
      <c r="BU55" s="144"/>
      <c r="BV55" s="144"/>
      <c r="BW55" s="144"/>
      <c r="BX55" s="144"/>
      <c r="BY55" s="144"/>
      <c r="BZ55" s="144"/>
      <c r="CA55" s="144"/>
      <c r="CB55" s="144"/>
      <c r="CC55" s="144"/>
      <c r="CD55" s="144"/>
      <c r="CE55" s="144"/>
      <c r="CF55" s="144"/>
      <c r="CG55" s="144"/>
      <c r="CH55" s="144"/>
      <c r="CI55" s="144"/>
      <c r="CJ55" s="144"/>
      <c r="CK55" s="144"/>
      <c r="CL55" s="144"/>
      <c r="CM55" s="144"/>
      <c r="CN55" s="144"/>
      <c r="CO55" s="144"/>
      <c r="CP55" s="144"/>
      <c r="CQ55" s="144"/>
      <c r="CR55" s="144"/>
      <c r="CS55" s="144"/>
      <c r="CT55" s="144"/>
      <c r="CU55" s="144"/>
      <c r="CV55" s="144"/>
      <c r="CW55" s="144"/>
      <c r="CX55" s="144"/>
      <c r="CY55" s="144"/>
      <c r="CZ55" s="144"/>
      <c r="DA55" s="144"/>
      <c r="DB55" s="144"/>
      <c r="DC55" s="144"/>
      <c r="DD55" s="144"/>
      <c r="DE55" s="144"/>
      <c r="DF55" s="144"/>
      <c r="DG55" s="144"/>
      <c r="DH55" s="144"/>
      <c r="DI55" s="144"/>
      <c r="DJ55" s="144"/>
      <c r="DK55" s="144"/>
      <c r="DL55" s="144"/>
      <c r="DM55" s="144"/>
      <c r="DN55" s="144"/>
      <c r="DO55" s="144"/>
      <c r="DP55" s="144"/>
      <c r="DQ55" s="144"/>
      <c r="DR55" s="144"/>
      <c r="DS55" s="144"/>
      <c r="DT55" s="144"/>
      <c r="DU55" s="144"/>
      <c r="DV55" s="144"/>
      <c r="DW55" s="144"/>
      <c r="DX55" s="144"/>
      <c r="DY55" s="144"/>
      <c r="DZ55" s="144"/>
      <c r="EA55" s="144"/>
      <c r="EB55" s="144"/>
      <c r="EC55" s="146"/>
      <c r="ED55" s="144"/>
      <c r="EE55" s="144"/>
      <c r="EF55" s="144"/>
      <c r="EG55" s="144"/>
      <c r="EH55" s="144"/>
      <c r="EI55" s="144"/>
      <c r="EJ55" s="144"/>
      <c r="EK55" s="144"/>
      <c r="EL55" s="144"/>
      <c r="EM55" s="144"/>
      <c r="EN55" s="144"/>
      <c r="EO55" s="144"/>
      <c r="EP55" s="144"/>
      <c r="EQ55" s="144"/>
      <c r="ER55" s="144"/>
      <c r="ES55" s="144"/>
      <c r="ET55" s="144"/>
      <c r="EU55" s="144"/>
      <c r="EV55" s="144"/>
      <c r="EW55" s="144"/>
      <c r="EX55" s="144"/>
      <c r="EY55" s="144"/>
      <c r="EZ55" s="144"/>
      <c r="FA55" s="144"/>
      <c r="FB55" s="144"/>
      <c r="FC55" s="144"/>
      <c r="FD55" s="144"/>
      <c r="FE55" s="144"/>
      <c r="FF55" s="144"/>
      <c r="FG55" s="144"/>
      <c r="FH55" s="144"/>
      <c r="FI55" s="144"/>
      <c r="FJ55" s="144"/>
      <c r="FK55" s="144"/>
      <c r="FL55" s="144"/>
      <c r="FM55" s="144"/>
      <c r="FN55" s="144"/>
      <c r="FO55" s="144"/>
      <c r="FP55" s="144"/>
      <c r="FQ55" s="144"/>
      <c r="FR55" s="144"/>
      <c r="FS55" s="144"/>
      <c r="FT55" s="144"/>
      <c r="FU55" s="144"/>
      <c r="FV55" s="144"/>
      <c r="FW55" s="144"/>
      <c r="FX55" s="144"/>
      <c r="FY55" s="144"/>
      <c r="FZ55" s="144"/>
      <c r="GA55" s="144"/>
      <c r="GB55" s="144"/>
      <c r="GC55" s="144"/>
      <c r="GD55" s="144"/>
      <c r="GE55" s="144"/>
      <c r="GF55" s="144"/>
      <c r="GG55" s="144"/>
      <c r="GH55" s="144"/>
      <c r="GI55" s="144"/>
      <c r="GJ55" s="144"/>
      <c r="GK55" s="144"/>
      <c r="GL55" s="144"/>
      <c r="GM55" s="144"/>
      <c r="GN55" s="146"/>
      <c r="GO55" s="144"/>
      <c r="GP55" s="144"/>
      <c r="GQ55" s="144"/>
      <c r="GR55" s="144"/>
      <c r="GS55" s="144"/>
      <c r="GT55" s="144"/>
      <c r="GU55" s="144"/>
      <c r="GV55" s="144"/>
      <c r="GW55" s="144"/>
      <c r="GX55" s="144"/>
    </row>
    <row r="56" spans="1:206" s="98" customFormat="1" ht="19.5" customHeight="1">
      <c r="A56" s="42"/>
      <c r="B56" s="54">
        <f>'1. Plano anual atividades'!C58</f>
        <v>0</v>
      </c>
      <c r="C56" s="54">
        <f>COUNTA(C35:C54)</f>
        <v>0</v>
      </c>
      <c r="D56" s="54">
        <f t="shared" ref="D56:K56" si="246">COUNTIF(D35:D54, "■")</f>
        <v>0</v>
      </c>
      <c r="E56" s="147">
        <f t="shared" si="246"/>
        <v>0</v>
      </c>
      <c r="F56" s="147">
        <f t="shared" si="246"/>
        <v>0</v>
      </c>
      <c r="G56" s="147">
        <f t="shared" si="246"/>
        <v>0</v>
      </c>
      <c r="H56" s="147">
        <f t="shared" si="246"/>
        <v>0</v>
      </c>
      <c r="I56" s="147">
        <f t="shared" si="246"/>
        <v>0</v>
      </c>
      <c r="J56" s="147">
        <f t="shared" si="246"/>
        <v>0</v>
      </c>
      <c r="K56" s="147">
        <f t="shared" si="246"/>
        <v>0</v>
      </c>
      <c r="L56" s="147">
        <f t="shared" ref="L56:N56" si="247">COUNTIF(L35:L54, "■")</f>
        <v>0</v>
      </c>
      <c r="M56" s="147">
        <f t="shared" si="247"/>
        <v>0</v>
      </c>
      <c r="N56" s="147">
        <f t="shared" si="247"/>
        <v>0</v>
      </c>
      <c r="O56" s="54">
        <f t="shared" ref="O56:AA56" si="248">SUM(O35:O54)</f>
        <v>0</v>
      </c>
      <c r="P56" s="54">
        <f t="shared" ref="P56:Q56" si="249">SUM(P35:P54)</f>
        <v>0</v>
      </c>
      <c r="Q56" s="54">
        <f t="shared" si="249"/>
        <v>0</v>
      </c>
      <c r="R56" s="54">
        <f t="shared" si="248"/>
        <v>0</v>
      </c>
      <c r="S56" s="54">
        <f t="shared" si="248"/>
        <v>0</v>
      </c>
      <c r="T56" s="54">
        <f t="shared" si="248"/>
        <v>0</v>
      </c>
      <c r="U56" s="54">
        <f t="shared" ref="U56" si="250">SUM(U35:U54)</f>
        <v>0</v>
      </c>
      <c r="V56" s="54">
        <f t="shared" si="248"/>
        <v>0</v>
      </c>
      <c r="W56" s="54">
        <f t="shared" si="248"/>
        <v>0</v>
      </c>
      <c r="X56" s="54">
        <f t="shared" ref="X56:Y56" si="251">SUM(X35:X54)</f>
        <v>0</v>
      </c>
      <c r="Y56" s="54">
        <f t="shared" si="251"/>
        <v>0</v>
      </c>
      <c r="Z56" s="54">
        <f t="shared" si="248"/>
        <v>0</v>
      </c>
      <c r="AA56" s="54">
        <f t="shared" si="248"/>
        <v>0</v>
      </c>
      <c r="AB56" s="54">
        <f t="shared" ref="AB56:AK56" si="252">COUNTIF(AB35:AB54, "■")</f>
        <v>0</v>
      </c>
      <c r="AC56" s="54">
        <f t="shared" si="252"/>
        <v>0</v>
      </c>
      <c r="AD56" s="54">
        <f t="shared" si="252"/>
        <v>0</v>
      </c>
      <c r="AE56" s="54">
        <f t="shared" si="252"/>
        <v>0</v>
      </c>
      <c r="AF56" s="54">
        <f t="shared" si="252"/>
        <v>0</v>
      </c>
      <c r="AG56" s="54">
        <f t="shared" si="252"/>
        <v>0</v>
      </c>
      <c r="AH56" s="54">
        <f t="shared" si="252"/>
        <v>0</v>
      </c>
      <c r="AI56" s="54">
        <f t="shared" si="252"/>
        <v>0</v>
      </c>
      <c r="AJ56" s="54">
        <f t="shared" si="252"/>
        <v>0</v>
      </c>
      <c r="AK56" s="54">
        <f t="shared" si="252"/>
        <v>0</v>
      </c>
      <c r="AL56" s="54">
        <f t="shared" ref="AL56" si="253">COUNTIF(AL35:AL54, "■")</f>
        <v>0</v>
      </c>
      <c r="AM56" s="54">
        <f t="shared" ref="AM56:AV56" si="254">SUM(AM35:AM54)</f>
        <v>0</v>
      </c>
      <c r="AN56" s="54">
        <f t="shared" si="254"/>
        <v>0</v>
      </c>
      <c r="AO56" s="54">
        <f t="shared" si="254"/>
        <v>0</v>
      </c>
      <c r="AP56" s="54">
        <f t="shared" si="254"/>
        <v>0</v>
      </c>
      <c r="AQ56" s="54">
        <f t="shared" si="254"/>
        <v>0</v>
      </c>
      <c r="AR56" s="54">
        <f t="shared" si="254"/>
        <v>0</v>
      </c>
      <c r="AS56" s="54">
        <f t="shared" si="254"/>
        <v>0</v>
      </c>
      <c r="AT56" s="54">
        <f t="shared" si="254"/>
        <v>0</v>
      </c>
      <c r="AU56" s="54">
        <f t="shared" si="254"/>
        <v>0</v>
      </c>
      <c r="AV56" s="54">
        <f t="shared" si="254"/>
        <v>0</v>
      </c>
      <c r="AW56" s="54"/>
      <c r="AX56" s="54"/>
      <c r="AY56" s="54"/>
      <c r="AZ56" s="54"/>
      <c r="BA56" s="54"/>
      <c r="BB56" s="54"/>
      <c r="BC56" s="54"/>
      <c r="BD56" s="54">
        <f>SUM(BD35:BD54)</f>
        <v>0</v>
      </c>
      <c r="BE56" s="54"/>
      <c r="BF56" s="54">
        <f>SUM(BF35:BF54)</f>
        <v>0</v>
      </c>
      <c r="BG56" s="54"/>
      <c r="BH56" s="54">
        <f>SUM(BH35:BH54)</f>
        <v>0</v>
      </c>
      <c r="BI56" s="54"/>
      <c r="BJ56" s="54">
        <f>SUM(BJ35:BJ54)</f>
        <v>0</v>
      </c>
      <c r="BK56" s="54"/>
      <c r="BL56" s="54">
        <f>SUM(BL35:BL54)</f>
        <v>0</v>
      </c>
      <c r="BM56" s="54"/>
      <c r="BN56" s="54">
        <f>SUM(BN35:BN54)</f>
        <v>0</v>
      </c>
      <c r="BO56" s="54"/>
      <c r="BP56" s="54">
        <f>SUM(BP35:BP54)</f>
        <v>0</v>
      </c>
      <c r="BQ56" s="54"/>
      <c r="BR56" s="54">
        <f>SUM(BR35:BR54)</f>
        <v>0</v>
      </c>
      <c r="BS56" s="54"/>
      <c r="BT56" s="54">
        <f>SUM(BT35:BT54)</f>
        <v>0</v>
      </c>
      <c r="BU56" s="54"/>
      <c r="BV56" s="54">
        <f>SUM(BV35:BV54)</f>
        <v>0</v>
      </c>
      <c r="BW56" s="54"/>
      <c r="BX56" s="54">
        <f>SUM(BX35:BX54)</f>
        <v>0</v>
      </c>
      <c r="BY56" s="54"/>
      <c r="BZ56" s="54">
        <f>SUM(BZ35:BZ54)</f>
        <v>0</v>
      </c>
      <c r="CA56" s="54"/>
      <c r="CB56" s="54">
        <f>SUM(CB35:CB54)</f>
        <v>0</v>
      </c>
      <c r="CC56" s="148"/>
      <c r="CD56" s="54"/>
      <c r="CE56" s="54">
        <f>SUM(CE35:CE54)</f>
        <v>0</v>
      </c>
      <c r="CF56" s="54"/>
      <c r="CG56" s="54">
        <f>SUM(CG35:CG54)</f>
        <v>0</v>
      </c>
      <c r="CH56" s="54"/>
      <c r="CI56" s="54">
        <f>SUM(CI35:CI54)</f>
        <v>0</v>
      </c>
      <c r="CJ56" s="54"/>
      <c r="CK56" s="54">
        <f>SUM(CK35:CK54)</f>
        <v>0</v>
      </c>
      <c r="CL56" s="54"/>
      <c r="CM56" s="54">
        <f>SUM(CM35:CM54)</f>
        <v>0</v>
      </c>
      <c r="CN56" s="54"/>
      <c r="CO56" s="54">
        <f>SUM(CO35:CO54)</f>
        <v>0</v>
      </c>
      <c r="CP56" s="54"/>
      <c r="CQ56" s="54">
        <f>SUM(CQ35:CQ54)</f>
        <v>0</v>
      </c>
      <c r="CR56" s="54"/>
      <c r="CS56" s="54">
        <f>SUM(CS35:CS54)</f>
        <v>0</v>
      </c>
      <c r="CT56" s="54"/>
      <c r="CU56" s="54">
        <f>SUM(CU35:CU54)</f>
        <v>0</v>
      </c>
      <c r="CV56" s="54"/>
      <c r="CW56" s="54">
        <f>SUM(CW35:CW54)</f>
        <v>0</v>
      </c>
      <c r="CX56" s="54"/>
      <c r="CY56" s="54">
        <f>SUM(CY35:CY54)</f>
        <v>0</v>
      </c>
      <c r="CZ56" s="54"/>
      <c r="DA56" s="54">
        <f>SUM(DA35:DA54)</f>
        <v>0</v>
      </c>
      <c r="DB56" s="54"/>
      <c r="DC56" s="54">
        <f>SUM(DC35:DC54)</f>
        <v>0</v>
      </c>
      <c r="DD56" s="54"/>
      <c r="DE56" s="54">
        <f>SUM(DE35:DE54)</f>
        <v>0</v>
      </c>
      <c r="DF56" s="54"/>
      <c r="DG56" s="54">
        <f>SUM(DG35:DG54)</f>
        <v>0</v>
      </c>
      <c r="DH56" s="54"/>
      <c r="DI56" s="54">
        <f>SUM(DI35:DI54)</f>
        <v>0</v>
      </c>
      <c r="DJ56" s="54"/>
      <c r="DK56" s="54">
        <f>SUM(DK35:DK54)</f>
        <v>0</v>
      </c>
      <c r="DL56" s="54"/>
      <c r="DM56" s="54">
        <f>SUM(DM35:DM54)</f>
        <v>0</v>
      </c>
      <c r="DN56" s="54"/>
      <c r="DO56" s="54">
        <f>SUM(DO35:DO54)</f>
        <v>0</v>
      </c>
      <c r="DP56" s="54"/>
      <c r="DQ56" s="54">
        <f>SUM(DQ35:DQ54)</f>
        <v>0</v>
      </c>
      <c r="DR56" s="54"/>
      <c r="DS56" s="54">
        <f>SUM(DS35:DS54)</f>
        <v>0</v>
      </c>
      <c r="DT56" s="54"/>
      <c r="DU56" s="54">
        <f>SUM(DU35:DU54)</f>
        <v>0</v>
      </c>
      <c r="DV56" s="54"/>
      <c r="DW56" s="54">
        <f>SUM(DW35:DW54)</f>
        <v>0</v>
      </c>
      <c r="DX56" s="54"/>
      <c r="DY56" s="54">
        <f>SUM(DY35:DY54)</f>
        <v>0</v>
      </c>
      <c r="DZ56" s="54"/>
      <c r="EA56" s="54">
        <f>SUM(EA35:EA54)</f>
        <v>0</v>
      </c>
      <c r="EB56" s="54"/>
      <c r="EC56" s="54">
        <f>SUM(EC35:EC54)</f>
        <v>0</v>
      </c>
      <c r="ED56" s="54"/>
      <c r="EE56" s="54">
        <f>SUM(EE35:EE54)</f>
        <v>0</v>
      </c>
      <c r="EF56" s="54"/>
      <c r="EG56" s="54">
        <f>SUM(EG35:EG54)</f>
        <v>0</v>
      </c>
      <c r="EH56" s="54"/>
      <c r="EI56" s="54">
        <f>SUM(EI35:EI54)</f>
        <v>0</v>
      </c>
      <c r="EJ56" s="54"/>
      <c r="EK56" s="54">
        <f>SUM(EK35:EK54)</f>
        <v>0</v>
      </c>
      <c r="EL56" s="54"/>
      <c r="EM56" s="54">
        <f>SUM(EM35:EM54)</f>
        <v>0</v>
      </c>
      <c r="EN56" s="54"/>
      <c r="EO56" s="54"/>
      <c r="EP56" s="54">
        <f>SUM(EP35:EP54)</f>
        <v>0</v>
      </c>
      <c r="EQ56" s="54"/>
      <c r="ER56" s="54">
        <f>SUM(ER35:ER54)</f>
        <v>0</v>
      </c>
      <c r="ES56" s="54"/>
      <c r="ET56" s="54">
        <f>SUM(ET35:ET54)</f>
        <v>0</v>
      </c>
      <c r="EU56" s="54"/>
      <c r="EV56" s="54">
        <f>SUM(EV35:EV54)</f>
        <v>0</v>
      </c>
      <c r="EW56" s="54"/>
      <c r="EX56" s="54">
        <f>SUM(EX35:EX54)</f>
        <v>0</v>
      </c>
      <c r="EY56" s="54"/>
      <c r="EZ56" s="54">
        <f>SUM(EZ35:EZ54)</f>
        <v>0</v>
      </c>
      <c r="FA56" s="54"/>
      <c r="FB56" s="54">
        <f>SUM(FB35:FB54)</f>
        <v>0</v>
      </c>
      <c r="FC56" s="54"/>
      <c r="FD56" s="54">
        <f>SUM(FD35:FD54)</f>
        <v>0</v>
      </c>
      <c r="FE56" s="54"/>
      <c r="FF56" s="54">
        <f>SUM(FF35:FF54)</f>
        <v>0</v>
      </c>
      <c r="FG56" s="54"/>
      <c r="FH56" s="54">
        <f>SUM(FH35:FH54)</f>
        <v>0</v>
      </c>
      <c r="FI56" s="54"/>
      <c r="FJ56" s="54">
        <f>SUM(FJ35:FJ54)</f>
        <v>0</v>
      </c>
      <c r="FK56" s="54"/>
      <c r="FL56" s="54">
        <f>SUM(FL35:FL54)</f>
        <v>0</v>
      </c>
      <c r="FM56" s="54"/>
      <c r="FN56" s="54">
        <f>SUM(FN35:FN54)</f>
        <v>0</v>
      </c>
      <c r="FO56" s="54"/>
      <c r="FP56" s="54">
        <f>SUM(FP35:FP54)</f>
        <v>0</v>
      </c>
      <c r="FQ56" s="54"/>
      <c r="FR56" s="54">
        <f>SUM(FR35:FR54)</f>
        <v>0</v>
      </c>
      <c r="FS56" s="54"/>
      <c r="FT56" s="54">
        <f>SUM(FT35:FT54)</f>
        <v>0</v>
      </c>
      <c r="FU56" s="54"/>
      <c r="FV56" s="54">
        <f>SUM(FV35:FV54)</f>
        <v>0</v>
      </c>
      <c r="FW56" s="54"/>
      <c r="FX56" s="54">
        <f>SUM(FX35:FX54)</f>
        <v>0</v>
      </c>
      <c r="FY56" s="54"/>
      <c r="FZ56" s="54">
        <f>SUM(FZ35:FZ54)</f>
        <v>0</v>
      </c>
      <c r="GA56" s="54"/>
      <c r="GB56" s="54">
        <f>SUM(GB35:GB54)</f>
        <v>0</v>
      </c>
      <c r="GC56" s="54"/>
      <c r="GD56" s="54">
        <f>SUM(GD35:GD54)</f>
        <v>0</v>
      </c>
      <c r="GE56" s="54"/>
      <c r="GF56" s="54">
        <f>SUM(GF35:GF54)</f>
        <v>0</v>
      </c>
      <c r="GG56" s="54"/>
      <c r="GH56" s="54">
        <f>SUM(GH35:GH54)</f>
        <v>0</v>
      </c>
      <c r="GI56" s="54"/>
      <c r="GJ56" s="54">
        <f>SUM(GJ35:GJ54)</f>
        <v>0</v>
      </c>
      <c r="GK56" s="54"/>
      <c r="GL56" s="54">
        <f>SUM(GL35:GL54)</f>
        <v>0</v>
      </c>
      <c r="GM56" s="54"/>
      <c r="GN56" s="54">
        <f>SUM(GN35:GN54)</f>
        <v>0</v>
      </c>
      <c r="GO56" s="54"/>
      <c r="GP56" s="54">
        <f>SUM(GP35:GP54)</f>
        <v>0</v>
      </c>
      <c r="GQ56" s="54"/>
      <c r="GR56" s="54">
        <f>SUM(GR35:GR54)</f>
        <v>0</v>
      </c>
      <c r="GS56" s="54"/>
      <c r="GT56" s="54">
        <f>SUM(GT35:GT54)</f>
        <v>0</v>
      </c>
      <c r="GU56" s="54"/>
      <c r="GV56" s="54">
        <f>SUM(GV35:GV54)</f>
        <v>0</v>
      </c>
      <c r="GW56" s="54"/>
      <c r="GX56" s="54">
        <f>SUM(GX35:GX54)</f>
        <v>0</v>
      </c>
    </row>
    <row r="57" spans="1:206" ht="19.5" customHeight="1">
      <c r="A57" s="83"/>
      <c r="B57" s="42"/>
      <c r="C57" s="54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4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83"/>
      <c r="CA57" s="83"/>
      <c r="CB57" s="83"/>
      <c r="CC57" s="85"/>
      <c r="CD57" s="83"/>
      <c r="CE57" s="83"/>
      <c r="CF57" s="83"/>
      <c r="CG57" s="83"/>
      <c r="CH57" s="83"/>
      <c r="CI57" s="83"/>
      <c r="CJ57" s="83"/>
      <c r="CK57" s="83"/>
      <c r="CL57" s="83"/>
      <c r="CM57" s="83"/>
      <c r="CN57" s="83"/>
      <c r="CO57" s="83"/>
      <c r="CP57" s="83"/>
      <c r="CQ57" s="83"/>
      <c r="CR57" s="83"/>
      <c r="CS57" s="83"/>
      <c r="CT57" s="83"/>
      <c r="CU57" s="83"/>
      <c r="CV57" s="83"/>
      <c r="CW57" s="83"/>
      <c r="CX57" s="83"/>
      <c r="CY57" s="83"/>
      <c r="CZ57" s="83"/>
      <c r="DA57" s="83"/>
      <c r="DB57" s="83"/>
      <c r="DC57" s="83"/>
      <c r="DD57" s="83"/>
      <c r="DE57" s="83"/>
      <c r="DF57" s="83"/>
      <c r="DG57" s="83"/>
      <c r="DH57" s="83"/>
      <c r="DI57" s="83"/>
      <c r="DJ57" s="83"/>
      <c r="DK57" s="83"/>
      <c r="DL57" s="83"/>
      <c r="DM57" s="83"/>
      <c r="DN57" s="83"/>
      <c r="DO57" s="83"/>
      <c r="DP57" s="83"/>
      <c r="DQ57" s="83"/>
      <c r="DR57" s="83"/>
      <c r="DS57" s="83"/>
      <c r="DT57" s="83"/>
      <c r="DU57" s="83"/>
      <c r="DV57" s="83"/>
      <c r="DW57" s="83"/>
      <c r="DX57" s="83"/>
      <c r="DY57" s="83"/>
      <c r="DZ57" s="83"/>
      <c r="EA57" s="83"/>
      <c r="EB57" s="83"/>
      <c r="EC57" s="83"/>
      <c r="ED57" s="83"/>
      <c r="EE57" s="83"/>
      <c r="EF57" s="83"/>
      <c r="EG57" s="83"/>
      <c r="EH57" s="83"/>
      <c r="EI57" s="83"/>
      <c r="EJ57" s="83"/>
      <c r="EK57" s="83"/>
      <c r="EL57" s="83"/>
      <c r="EM57" s="83"/>
      <c r="EN57" s="83"/>
      <c r="EO57" s="83"/>
      <c r="EP57" s="83"/>
      <c r="EQ57" s="83"/>
      <c r="ER57" s="83"/>
      <c r="ES57" s="83"/>
      <c r="ET57" s="83"/>
      <c r="EU57" s="83"/>
      <c r="EV57" s="83"/>
      <c r="EW57" s="83"/>
      <c r="EX57" s="83"/>
      <c r="EY57" s="83"/>
      <c r="EZ57" s="83"/>
      <c r="FA57" s="83"/>
      <c r="FB57" s="83"/>
      <c r="FC57" s="83"/>
      <c r="FD57" s="83"/>
      <c r="FE57" s="83"/>
      <c r="FF57" s="83"/>
      <c r="FG57" s="83"/>
      <c r="FH57" s="83"/>
      <c r="FI57" s="83"/>
      <c r="FJ57" s="83"/>
      <c r="FK57" s="83"/>
      <c r="FL57" s="83"/>
      <c r="FM57" s="83"/>
      <c r="FN57" s="83"/>
      <c r="FO57" s="83"/>
      <c r="FP57" s="83"/>
      <c r="FQ57" s="83"/>
      <c r="FR57" s="83"/>
      <c r="FS57" s="83"/>
      <c r="FT57" s="83"/>
      <c r="FU57" s="83"/>
      <c r="FV57" s="83"/>
      <c r="FW57" s="83"/>
      <c r="FX57" s="83"/>
      <c r="FY57" s="83"/>
      <c r="FZ57" s="83"/>
      <c r="GA57" s="83"/>
      <c r="GB57" s="83"/>
      <c r="GC57" s="83"/>
      <c r="GD57" s="83"/>
      <c r="GE57" s="83"/>
      <c r="GF57" s="83"/>
      <c r="GG57" s="83"/>
      <c r="GH57" s="83"/>
      <c r="GI57" s="83"/>
      <c r="GJ57" s="83"/>
      <c r="GK57" s="83"/>
      <c r="GL57" s="83"/>
      <c r="GM57" s="83"/>
      <c r="GN57" s="83"/>
      <c r="GO57" s="83"/>
      <c r="GP57" s="83"/>
      <c r="GQ57" s="83"/>
      <c r="GR57" s="83"/>
      <c r="GS57" s="83"/>
      <c r="GT57" s="83"/>
      <c r="GU57" s="83"/>
      <c r="GV57" s="83"/>
      <c r="GW57" s="83"/>
      <c r="GX57" s="83"/>
    </row>
    <row r="58" spans="1:206" ht="19.5" customHeight="1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4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3"/>
      <c r="BR58" s="83"/>
      <c r="BS58" s="83"/>
      <c r="BT58" s="83"/>
      <c r="BU58" s="83"/>
      <c r="BV58" s="83"/>
      <c r="BW58" s="83"/>
      <c r="BX58" s="83"/>
      <c r="BY58" s="83"/>
      <c r="BZ58" s="83"/>
      <c r="CA58" s="83"/>
      <c r="CB58" s="83"/>
      <c r="CC58" s="85"/>
      <c r="CD58" s="83"/>
      <c r="CE58" s="83"/>
      <c r="CF58" s="83"/>
      <c r="CG58" s="83"/>
      <c r="CH58" s="83"/>
      <c r="CI58" s="83"/>
      <c r="CJ58" s="83"/>
      <c r="CK58" s="83"/>
      <c r="CL58" s="83"/>
      <c r="CM58" s="83"/>
      <c r="CN58" s="83"/>
      <c r="CO58" s="83"/>
      <c r="CP58" s="83"/>
      <c r="CQ58" s="83"/>
      <c r="CR58" s="83"/>
      <c r="CS58" s="83"/>
      <c r="CT58" s="83"/>
      <c r="CU58" s="83"/>
      <c r="CV58" s="83"/>
      <c r="CW58" s="83"/>
      <c r="CX58" s="83"/>
      <c r="CY58" s="83"/>
      <c r="CZ58" s="83"/>
      <c r="DA58" s="83"/>
      <c r="DB58" s="83"/>
      <c r="DC58" s="83"/>
      <c r="DD58" s="83"/>
      <c r="DE58" s="83"/>
      <c r="DF58" s="83"/>
      <c r="DG58" s="83"/>
      <c r="DH58" s="83"/>
      <c r="DI58" s="83"/>
      <c r="DJ58" s="83"/>
      <c r="DK58" s="83"/>
      <c r="DL58" s="83"/>
      <c r="DM58" s="83"/>
      <c r="DN58" s="83"/>
      <c r="DO58" s="83"/>
      <c r="DP58" s="83"/>
      <c r="DQ58" s="83"/>
      <c r="DR58" s="83"/>
      <c r="DS58" s="83"/>
      <c r="DT58" s="83"/>
      <c r="DU58" s="83"/>
      <c r="DV58" s="83"/>
      <c r="DW58" s="83"/>
      <c r="DX58" s="83"/>
      <c r="DY58" s="83"/>
      <c r="DZ58" s="83"/>
      <c r="EA58" s="83"/>
      <c r="EB58" s="83"/>
      <c r="EC58" s="83"/>
      <c r="ED58" s="83"/>
      <c r="EE58" s="83"/>
      <c r="EF58" s="83"/>
      <c r="EG58" s="83"/>
      <c r="EH58" s="83"/>
      <c r="EI58" s="83"/>
      <c r="EJ58" s="83"/>
      <c r="EK58" s="83"/>
      <c r="EL58" s="83"/>
      <c r="EM58" s="83"/>
      <c r="EN58" s="83"/>
      <c r="EO58" s="83"/>
      <c r="EP58" s="83"/>
      <c r="EQ58" s="83"/>
      <c r="ER58" s="83"/>
      <c r="ES58" s="83"/>
      <c r="ET58" s="83"/>
      <c r="EU58" s="83"/>
      <c r="EV58" s="83"/>
      <c r="EW58" s="83"/>
      <c r="EX58" s="83"/>
      <c r="EY58" s="83"/>
      <c r="EZ58" s="83"/>
      <c r="FA58" s="83"/>
      <c r="FB58" s="83"/>
      <c r="FC58" s="83"/>
      <c r="FD58" s="83"/>
      <c r="FE58" s="83"/>
      <c r="FF58" s="83"/>
      <c r="FG58" s="83"/>
      <c r="FH58" s="83"/>
      <c r="FI58" s="83"/>
      <c r="FJ58" s="83"/>
      <c r="FK58" s="83"/>
      <c r="FL58" s="83"/>
      <c r="FM58" s="83"/>
      <c r="FN58" s="83"/>
      <c r="FO58" s="83"/>
      <c r="FP58" s="83"/>
      <c r="FQ58" s="83"/>
      <c r="FR58" s="83"/>
      <c r="FS58" s="83"/>
      <c r="FT58" s="83"/>
      <c r="FU58" s="83"/>
      <c r="FV58" s="83"/>
      <c r="FW58" s="83"/>
      <c r="FX58" s="83"/>
      <c r="FY58" s="83"/>
      <c r="FZ58" s="83"/>
      <c r="GA58" s="83"/>
      <c r="GB58" s="83"/>
      <c r="GC58" s="83"/>
      <c r="GD58" s="83"/>
      <c r="GE58" s="83"/>
      <c r="GF58" s="83"/>
      <c r="GG58" s="83"/>
      <c r="GH58" s="83"/>
      <c r="GI58" s="83"/>
      <c r="GJ58" s="83"/>
      <c r="GK58" s="83"/>
      <c r="GL58" s="83"/>
      <c r="GM58" s="83"/>
      <c r="GN58" s="83"/>
      <c r="GO58" s="83"/>
      <c r="GP58" s="83"/>
      <c r="GQ58" s="83"/>
      <c r="GR58" s="83"/>
      <c r="GS58" s="83"/>
      <c r="GT58" s="83"/>
      <c r="GU58" s="83"/>
      <c r="GV58" s="83"/>
      <c r="GW58" s="83"/>
      <c r="GX58" s="83"/>
    </row>
    <row r="59" spans="1:206" ht="19.5" customHeight="1">
      <c r="A59" s="83"/>
      <c r="B59" s="351" t="s">
        <v>174</v>
      </c>
      <c r="C59" s="352"/>
      <c r="D59" s="353"/>
      <c r="E59" s="353"/>
      <c r="F59" s="353"/>
      <c r="G59" s="353"/>
      <c r="H59" s="353"/>
      <c r="I59" s="353"/>
      <c r="J59" s="353"/>
      <c r="K59" s="353"/>
      <c r="L59" s="353"/>
      <c r="M59" s="353"/>
      <c r="N59" s="353"/>
      <c r="O59" s="353"/>
      <c r="P59" s="353"/>
      <c r="Q59" s="353"/>
      <c r="R59" s="353"/>
      <c r="S59" s="353"/>
      <c r="T59" s="353"/>
      <c r="U59" s="353"/>
      <c r="V59" s="353"/>
      <c r="W59" s="353"/>
      <c r="X59" s="353"/>
      <c r="Y59" s="353"/>
      <c r="Z59" s="353"/>
      <c r="AA59" s="353"/>
      <c r="AB59" s="353"/>
      <c r="AC59" s="353"/>
      <c r="AD59" s="353"/>
      <c r="AE59" s="353"/>
      <c r="AF59" s="353"/>
      <c r="AG59" s="353"/>
      <c r="AH59" s="353"/>
      <c r="AI59" s="353"/>
      <c r="AJ59" s="353"/>
      <c r="AK59" s="353"/>
      <c r="AL59" s="353"/>
      <c r="AM59" s="353"/>
      <c r="AN59" s="353"/>
      <c r="AO59" s="353"/>
      <c r="AP59" s="353"/>
      <c r="AQ59" s="353"/>
      <c r="AR59" s="353"/>
      <c r="AS59" s="353"/>
      <c r="AT59" s="353"/>
      <c r="AU59" s="353"/>
      <c r="AV59" s="353"/>
      <c r="AW59" s="353"/>
      <c r="AX59" s="353"/>
      <c r="AY59" s="353"/>
      <c r="AZ59" s="353"/>
      <c r="BA59" s="353"/>
      <c r="BB59" s="353"/>
      <c r="BC59" s="353"/>
      <c r="BD59" s="353"/>
      <c r="BE59" s="353"/>
      <c r="BF59" s="353"/>
      <c r="BG59" s="353"/>
      <c r="BH59" s="353"/>
      <c r="BI59" s="353"/>
      <c r="BJ59" s="353"/>
      <c r="BK59" s="353"/>
      <c r="BL59" s="353"/>
      <c r="BM59" s="353"/>
      <c r="BN59" s="353"/>
      <c r="BO59" s="353"/>
      <c r="BP59" s="353"/>
      <c r="BQ59" s="353"/>
      <c r="BR59" s="353"/>
      <c r="BS59" s="353"/>
      <c r="BT59" s="353"/>
      <c r="BU59" s="353"/>
      <c r="BV59" s="353"/>
      <c r="BW59" s="353"/>
      <c r="BX59" s="353"/>
      <c r="BY59" s="353"/>
      <c r="BZ59" s="353"/>
      <c r="CA59" s="353"/>
      <c r="CB59" s="353"/>
      <c r="CC59" s="353"/>
      <c r="CD59" s="353"/>
      <c r="CE59" s="353"/>
      <c r="CF59" s="353"/>
      <c r="CG59" s="353"/>
      <c r="CH59" s="353"/>
      <c r="CI59" s="353"/>
      <c r="CJ59" s="353"/>
      <c r="CK59" s="353"/>
      <c r="CL59" s="353"/>
      <c r="CM59" s="353"/>
      <c r="CN59" s="353"/>
      <c r="CO59" s="353"/>
      <c r="CP59" s="353"/>
      <c r="CQ59" s="353"/>
      <c r="CR59" s="353"/>
      <c r="CS59" s="353"/>
      <c r="CT59" s="353"/>
      <c r="CU59" s="353"/>
      <c r="CV59" s="149"/>
      <c r="CW59" s="149"/>
      <c r="CX59" s="149"/>
      <c r="CY59" s="149"/>
      <c r="CZ59" s="149"/>
      <c r="DA59" s="149"/>
      <c r="DB59" s="149"/>
      <c r="DC59" s="149"/>
      <c r="DD59" s="149"/>
      <c r="DE59" s="149"/>
      <c r="DF59" s="149"/>
      <c r="DG59" s="149"/>
      <c r="DH59" s="149"/>
      <c r="DI59" s="149"/>
      <c r="DJ59" s="149"/>
      <c r="DK59" s="149"/>
      <c r="DL59" s="149"/>
      <c r="DM59" s="149"/>
      <c r="DN59" s="149"/>
      <c r="DO59" s="149"/>
      <c r="DP59" s="149"/>
      <c r="DQ59" s="149"/>
      <c r="DR59" s="149"/>
      <c r="DS59" s="149"/>
      <c r="DT59" s="149"/>
      <c r="DU59" s="149"/>
      <c r="DV59" s="149"/>
      <c r="DW59" s="149"/>
      <c r="DX59" s="149"/>
      <c r="DY59" s="149"/>
      <c r="DZ59" s="149"/>
      <c r="EA59" s="149"/>
      <c r="EB59" s="149"/>
      <c r="EC59" s="149"/>
      <c r="ED59" s="149"/>
      <c r="EE59" s="149"/>
      <c r="EF59" s="149"/>
      <c r="EG59" s="149"/>
      <c r="EH59" s="149"/>
      <c r="EI59" s="149"/>
      <c r="EJ59" s="149"/>
      <c r="EK59" s="149"/>
      <c r="EL59" s="149"/>
      <c r="EM59" s="149"/>
      <c r="EN59" s="149"/>
      <c r="EO59" s="149"/>
      <c r="EP59" s="149"/>
      <c r="EQ59" s="149"/>
      <c r="ER59" s="149"/>
      <c r="ES59" s="149"/>
      <c r="ET59" s="149"/>
      <c r="EU59" s="149"/>
      <c r="EV59" s="149"/>
      <c r="EW59" s="149"/>
      <c r="EX59" s="149"/>
      <c r="EY59" s="149"/>
      <c r="EZ59" s="149"/>
      <c r="FA59" s="149"/>
      <c r="FB59" s="149"/>
      <c r="FC59" s="149"/>
      <c r="FD59" s="149"/>
      <c r="FE59" s="149"/>
      <c r="FF59" s="149"/>
      <c r="FG59" s="149"/>
      <c r="FH59" s="149"/>
      <c r="FI59" s="149"/>
      <c r="FJ59" s="149"/>
      <c r="FK59" s="149"/>
      <c r="FL59" s="149"/>
      <c r="FM59" s="149"/>
      <c r="FN59" s="149"/>
      <c r="FO59" s="149"/>
      <c r="FP59" s="149"/>
      <c r="FQ59" s="149"/>
      <c r="FR59" s="149"/>
      <c r="FS59" s="149"/>
      <c r="FT59" s="149"/>
      <c r="FU59" s="149"/>
      <c r="FV59" s="149"/>
      <c r="FW59" s="149"/>
      <c r="FX59" s="149"/>
      <c r="FY59" s="149"/>
      <c r="FZ59" s="149"/>
      <c r="GA59" s="149"/>
      <c r="GB59" s="149"/>
      <c r="GC59" s="149"/>
      <c r="GD59" s="149"/>
      <c r="GE59" s="149"/>
      <c r="GF59" s="149"/>
      <c r="GG59" s="149"/>
      <c r="GH59" s="149"/>
      <c r="GI59" s="149"/>
      <c r="GJ59" s="149"/>
      <c r="GK59" s="149"/>
      <c r="GL59" s="149"/>
      <c r="GM59" s="149"/>
      <c r="GN59" s="149"/>
      <c r="GO59" s="149"/>
      <c r="GP59" s="149"/>
      <c r="GQ59" s="149"/>
      <c r="GR59" s="149"/>
      <c r="GS59" s="149"/>
      <c r="GT59" s="149"/>
      <c r="GU59" s="149"/>
      <c r="GV59" s="149"/>
      <c r="GW59" s="149"/>
      <c r="GX59" s="149"/>
    </row>
    <row r="60" spans="1:206" ht="27" customHeight="1">
      <c r="A60" s="93"/>
      <c r="B60" s="30"/>
      <c r="C60" s="30"/>
      <c r="D60" s="30"/>
      <c r="E60" s="341" t="s">
        <v>20</v>
      </c>
      <c r="F60" s="341"/>
      <c r="G60" s="341"/>
      <c r="H60" s="341"/>
      <c r="I60" s="341"/>
      <c r="J60" s="341"/>
      <c r="K60" s="341"/>
      <c r="L60" s="299"/>
      <c r="M60" s="299"/>
      <c r="N60" s="299"/>
      <c r="O60" s="350" t="s">
        <v>186</v>
      </c>
      <c r="P60" s="350"/>
      <c r="Q60" s="293" t="s">
        <v>194</v>
      </c>
      <c r="R60" s="336" t="s">
        <v>23</v>
      </c>
      <c r="S60" s="336"/>
      <c r="T60" s="292" t="s">
        <v>189</v>
      </c>
      <c r="U60" s="292" t="s">
        <v>189</v>
      </c>
      <c r="V60" s="336" t="s">
        <v>24</v>
      </c>
      <c r="W60" s="336"/>
      <c r="X60" s="292" t="s">
        <v>189</v>
      </c>
      <c r="Y60" s="292" t="s">
        <v>189</v>
      </c>
      <c r="Z60" s="30"/>
      <c r="AA60" s="30"/>
      <c r="AB60" s="150"/>
      <c r="AC60" s="330" t="s">
        <v>62</v>
      </c>
      <c r="AD60" s="330"/>
      <c r="AE60" s="330"/>
      <c r="AF60" s="330" t="s">
        <v>63</v>
      </c>
      <c r="AG60" s="330"/>
      <c r="AH60" s="330"/>
      <c r="AI60" s="330"/>
      <c r="AJ60" s="330"/>
      <c r="AK60" s="330"/>
      <c r="AL60" s="94"/>
      <c r="AM60" s="330" t="s">
        <v>57</v>
      </c>
      <c r="AN60" s="330"/>
      <c r="AO60" s="330"/>
      <c r="AP60" s="330"/>
      <c r="AQ60" s="330"/>
      <c r="AR60" s="330" t="s">
        <v>61</v>
      </c>
      <c r="AS60" s="330"/>
      <c r="AT60" s="330"/>
      <c r="AU60" s="330"/>
      <c r="AV60" s="330"/>
      <c r="AW60" s="330" t="s">
        <v>64</v>
      </c>
      <c r="AX60" s="330"/>
      <c r="AY60" s="330"/>
      <c r="AZ60" s="330"/>
      <c r="BA60" s="345" t="s">
        <v>69</v>
      </c>
      <c r="BB60" s="337" t="s">
        <v>72</v>
      </c>
      <c r="BC60" s="302"/>
      <c r="BD60" s="302"/>
      <c r="BE60" s="302"/>
      <c r="BF60" s="302"/>
      <c r="BG60" s="302"/>
      <c r="BH60" s="302"/>
      <c r="BI60" s="330" t="s">
        <v>72</v>
      </c>
      <c r="BJ60" s="330"/>
      <c r="BK60" s="330"/>
      <c r="BL60" s="330"/>
      <c r="BM60" s="330"/>
      <c r="BN60" s="330"/>
      <c r="BO60" s="330"/>
      <c r="BP60" s="330"/>
      <c r="BQ60" s="330"/>
      <c r="BR60" s="330"/>
      <c r="BS60" s="330"/>
      <c r="BT60" s="330"/>
      <c r="BU60" s="330"/>
      <c r="BV60" s="330"/>
      <c r="BW60" s="330"/>
      <c r="BX60" s="330"/>
      <c r="BY60" s="330"/>
      <c r="BZ60" s="330"/>
      <c r="CA60" s="330"/>
      <c r="CB60" s="347"/>
      <c r="CC60" s="337" t="s">
        <v>81</v>
      </c>
      <c r="CD60" s="302"/>
      <c r="CE60" s="302"/>
      <c r="CF60" s="330" t="s">
        <v>81</v>
      </c>
      <c r="CG60" s="330"/>
      <c r="CH60" s="330"/>
      <c r="CI60" s="330"/>
      <c r="CJ60" s="330"/>
      <c r="CK60" s="330"/>
      <c r="CL60" s="330"/>
      <c r="CM60" s="330"/>
      <c r="CN60" s="330"/>
      <c r="CO60" s="330"/>
      <c r="CP60" s="330"/>
      <c r="CQ60" s="330"/>
      <c r="CR60" s="330"/>
      <c r="CS60" s="330"/>
      <c r="CT60" s="330"/>
      <c r="CU60" s="330"/>
      <c r="CV60" s="330"/>
      <c r="CW60" s="330"/>
      <c r="CX60" s="330"/>
      <c r="CY60" s="330"/>
      <c r="CZ60" s="330"/>
      <c r="DA60" s="330"/>
      <c r="DB60" s="330"/>
      <c r="DC60" s="330"/>
      <c r="DD60" s="330"/>
      <c r="DE60" s="330"/>
      <c r="DF60" s="330"/>
      <c r="DG60" s="330"/>
      <c r="DH60" s="330"/>
      <c r="DI60" s="330"/>
      <c r="DJ60" s="330"/>
      <c r="DK60" s="330"/>
      <c r="DL60" s="330"/>
      <c r="DM60" s="330"/>
      <c r="DN60" s="330"/>
      <c r="DO60" s="330"/>
      <c r="DP60" s="330"/>
      <c r="DQ60" s="330"/>
      <c r="DR60" s="330"/>
      <c r="DS60" s="330"/>
      <c r="DT60" s="330"/>
      <c r="DU60" s="330"/>
      <c r="DV60" s="330"/>
      <c r="DW60" s="330"/>
      <c r="DX60" s="330"/>
      <c r="DY60" s="330"/>
      <c r="DZ60" s="330"/>
      <c r="EA60" s="330"/>
      <c r="EB60" s="330"/>
      <c r="EC60" s="330"/>
      <c r="ED60" s="330"/>
      <c r="EE60" s="330"/>
      <c r="EF60" s="330"/>
      <c r="EG60" s="330"/>
      <c r="EH60" s="330"/>
      <c r="EI60" s="330"/>
      <c r="EJ60" s="330"/>
      <c r="EK60" s="330"/>
      <c r="EL60" s="94"/>
      <c r="EM60" s="94"/>
      <c r="EN60" s="338" t="s">
        <v>81</v>
      </c>
      <c r="EO60" s="302"/>
      <c r="EP60" s="302"/>
      <c r="EQ60" s="330" t="s">
        <v>81</v>
      </c>
      <c r="ER60" s="330"/>
      <c r="ES60" s="330"/>
      <c r="ET60" s="330"/>
      <c r="EU60" s="330"/>
      <c r="EV60" s="330"/>
      <c r="EW60" s="330"/>
      <c r="EX60" s="330"/>
      <c r="EY60" s="330"/>
      <c r="EZ60" s="330"/>
      <c r="FA60" s="330"/>
      <c r="FB60" s="330"/>
      <c r="FC60" s="330"/>
      <c r="FD60" s="330"/>
      <c r="FE60" s="330"/>
      <c r="FF60" s="330"/>
      <c r="FG60" s="330"/>
      <c r="FH60" s="330"/>
      <c r="FI60" s="330"/>
      <c r="FJ60" s="330"/>
      <c r="FK60" s="330"/>
      <c r="FL60" s="330"/>
      <c r="FM60" s="330"/>
      <c r="FN60" s="330"/>
      <c r="FO60" s="330"/>
      <c r="FP60" s="330"/>
      <c r="FQ60" s="330"/>
      <c r="FR60" s="330"/>
      <c r="FS60" s="330"/>
      <c r="FT60" s="330"/>
      <c r="FU60" s="330"/>
      <c r="FV60" s="330"/>
      <c r="FW60" s="330"/>
      <c r="FX60" s="330"/>
      <c r="FY60" s="330"/>
      <c r="FZ60" s="330"/>
      <c r="GA60" s="330"/>
      <c r="GB60" s="330"/>
      <c r="GC60" s="330"/>
      <c r="GD60" s="330"/>
      <c r="GE60" s="330"/>
      <c r="GF60" s="330"/>
      <c r="GG60" s="330"/>
      <c r="GH60" s="330"/>
      <c r="GI60" s="330"/>
      <c r="GJ60" s="330"/>
      <c r="GK60" s="330"/>
      <c r="GL60" s="330"/>
      <c r="GM60" s="330"/>
      <c r="GN60" s="330"/>
      <c r="GO60" s="330"/>
      <c r="GP60" s="330"/>
      <c r="GQ60" s="330"/>
      <c r="GR60" s="330"/>
      <c r="GS60" s="330"/>
      <c r="GT60" s="330"/>
      <c r="GU60" s="330"/>
      <c r="GV60" s="330"/>
      <c r="GW60" s="94"/>
      <c r="GX60" s="94"/>
    </row>
    <row r="61" spans="1:206" ht="26.25" customHeight="1">
      <c r="A61" s="93"/>
      <c r="B61" s="55" t="s">
        <v>175</v>
      </c>
      <c r="C61" s="56" t="s">
        <v>178</v>
      </c>
      <c r="D61" s="55" t="s">
        <v>2</v>
      </c>
      <c r="E61" s="300">
        <v>1</v>
      </c>
      <c r="F61" s="227">
        <v>2</v>
      </c>
      <c r="G61" s="227">
        <v>3</v>
      </c>
      <c r="H61" s="227">
        <v>4</v>
      </c>
      <c r="I61" s="227">
        <v>5</v>
      </c>
      <c r="J61" s="227">
        <v>6</v>
      </c>
      <c r="K61" s="227">
        <v>7</v>
      </c>
      <c r="L61" s="227">
        <v>8</v>
      </c>
      <c r="M61" s="227">
        <v>9</v>
      </c>
      <c r="N61" s="227">
        <v>10</v>
      </c>
      <c r="O61" s="153" t="s">
        <v>187</v>
      </c>
      <c r="P61" s="153" t="s">
        <v>188</v>
      </c>
      <c r="Q61" s="153" t="s">
        <v>193</v>
      </c>
      <c r="R61" s="153" t="s">
        <v>27</v>
      </c>
      <c r="S61" s="153" t="s">
        <v>192</v>
      </c>
      <c r="T61" s="153" t="s">
        <v>27</v>
      </c>
      <c r="U61" s="153" t="s">
        <v>192</v>
      </c>
      <c r="V61" s="153" t="s">
        <v>27</v>
      </c>
      <c r="W61" s="153" t="s">
        <v>28</v>
      </c>
      <c r="X61" s="153" t="s">
        <v>27</v>
      </c>
      <c r="Y61" s="153" t="s">
        <v>28</v>
      </c>
      <c r="Z61" s="153" t="s">
        <v>25</v>
      </c>
      <c r="AA61" s="153" t="s">
        <v>26</v>
      </c>
      <c r="AB61" s="151" t="s">
        <v>3</v>
      </c>
      <c r="AC61" s="152" t="s">
        <v>46</v>
      </c>
      <c r="AD61" s="152" t="s">
        <v>59</v>
      </c>
      <c r="AE61" s="152" t="s">
        <v>60</v>
      </c>
      <c r="AF61" s="152" t="s">
        <v>46</v>
      </c>
      <c r="AG61" s="152" t="s">
        <v>47</v>
      </c>
      <c r="AH61" s="152" t="s">
        <v>48</v>
      </c>
      <c r="AI61" s="152" t="s">
        <v>49</v>
      </c>
      <c r="AJ61" s="152" t="s">
        <v>50</v>
      </c>
      <c r="AK61" s="152" t="s">
        <v>51</v>
      </c>
      <c r="AL61" s="152" t="s">
        <v>45</v>
      </c>
      <c r="AM61" s="152" t="s">
        <v>52</v>
      </c>
      <c r="AN61" s="152" t="s">
        <v>53</v>
      </c>
      <c r="AO61" s="152" t="s">
        <v>54</v>
      </c>
      <c r="AP61" s="152" t="s">
        <v>55</v>
      </c>
      <c r="AQ61" s="152" t="s">
        <v>56</v>
      </c>
      <c r="AR61" s="152" t="s">
        <v>52</v>
      </c>
      <c r="AS61" s="152" t="s">
        <v>53</v>
      </c>
      <c r="AT61" s="152" t="s">
        <v>54</v>
      </c>
      <c r="AU61" s="152" t="s">
        <v>55</v>
      </c>
      <c r="AV61" s="152" t="s">
        <v>56</v>
      </c>
      <c r="AW61" s="152" t="s">
        <v>65</v>
      </c>
      <c r="AX61" s="152" t="s">
        <v>66</v>
      </c>
      <c r="AY61" s="152" t="s">
        <v>67</v>
      </c>
      <c r="AZ61" s="152" t="s">
        <v>68</v>
      </c>
      <c r="BA61" s="345"/>
      <c r="BB61" s="346"/>
      <c r="BC61" s="100" t="s">
        <v>199</v>
      </c>
      <c r="BD61" s="101" t="s">
        <v>71</v>
      </c>
      <c r="BE61" s="100" t="s">
        <v>196</v>
      </c>
      <c r="BF61" s="101" t="s">
        <v>71</v>
      </c>
      <c r="BG61" s="100" t="s">
        <v>74</v>
      </c>
      <c r="BH61" s="101" t="s">
        <v>71</v>
      </c>
      <c r="BI61" s="100" t="s">
        <v>70</v>
      </c>
      <c r="BJ61" s="101" t="s">
        <v>71</v>
      </c>
      <c r="BK61" s="100" t="s">
        <v>79</v>
      </c>
      <c r="BL61" s="101" t="s">
        <v>71</v>
      </c>
      <c r="BM61" s="100" t="s">
        <v>73</v>
      </c>
      <c r="BN61" s="101" t="s">
        <v>71</v>
      </c>
      <c r="BO61" s="100" t="s">
        <v>78</v>
      </c>
      <c r="BP61" s="101" t="s">
        <v>71</v>
      </c>
      <c r="BQ61" s="100" t="s">
        <v>208</v>
      </c>
      <c r="BR61" s="101" t="s">
        <v>71</v>
      </c>
      <c r="BS61" s="100" t="s">
        <v>198</v>
      </c>
      <c r="BT61" s="101" t="s">
        <v>71</v>
      </c>
      <c r="BU61" s="100" t="s">
        <v>77</v>
      </c>
      <c r="BV61" s="101" t="s">
        <v>71</v>
      </c>
      <c r="BW61" s="100" t="s">
        <v>75</v>
      </c>
      <c r="BX61" s="101" t="s">
        <v>71</v>
      </c>
      <c r="BY61" s="100" t="s">
        <v>76</v>
      </c>
      <c r="BZ61" s="101" t="s">
        <v>71</v>
      </c>
      <c r="CA61" s="100" t="s">
        <v>80</v>
      </c>
      <c r="CB61" s="101" t="s">
        <v>71</v>
      </c>
      <c r="CC61" s="337"/>
      <c r="CD61" s="100" t="s">
        <v>203</v>
      </c>
      <c r="CE61" s="101" t="s">
        <v>71</v>
      </c>
      <c r="CF61" s="100" t="s">
        <v>82</v>
      </c>
      <c r="CG61" s="101" t="s">
        <v>71</v>
      </c>
      <c r="CH61" s="100" t="s">
        <v>150</v>
      </c>
      <c r="CI61" s="101" t="s">
        <v>71</v>
      </c>
      <c r="CJ61" s="100" t="s">
        <v>156</v>
      </c>
      <c r="CK61" s="101" t="s">
        <v>71</v>
      </c>
      <c r="CL61" s="100" t="s">
        <v>83</v>
      </c>
      <c r="CM61" s="101" t="s">
        <v>71</v>
      </c>
      <c r="CN61" s="100" t="s">
        <v>84</v>
      </c>
      <c r="CO61" s="101" t="s">
        <v>71</v>
      </c>
      <c r="CP61" s="102" t="s">
        <v>65</v>
      </c>
      <c r="CQ61" s="101" t="s">
        <v>71</v>
      </c>
      <c r="CR61" s="100" t="s">
        <v>157</v>
      </c>
      <c r="CS61" s="101" t="s">
        <v>71</v>
      </c>
      <c r="CT61" s="100" t="s">
        <v>158</v>
      </c>
      <c r="CU61" s="101" t="s">
        <v>71</v>
      </c>
      <c r="CV61" s="100" t="s">
        <v>159</v>
      </c>
      <c r="CW61" s="101" t="s">
        <v>71</v>
      </c>
      <c r="CX61" s="100" t="s">
        <v>160</v>
      </c>
      <c r="CY61" s="101" t="s">
        <v>71</v>
      </c>
      <c r="CZ61" s="100" t="s">
        <v>161</v>
      </c>
      <c r="DA61" s="101" t="s">
        <v>71</v>
      </c>
      <c r="DB61" s="100" t="s">
        <v>162</v>
      </c>
      <c r="DC61" s="101" t="s">
        <v>71</v>
      </c>
      <c r="DD61" s="102" t="s">
        <v>163</v>
      </c>
      <c r="DE61" s="101" t="s">
        <v>71</v>
      </c>
      <c r="DF61" s="100" t="s">
        <v>204</v>
      </c>
      <c r="DG61" s="101" t="s">
        <v>71</v>
      </c>
      <c r="DH61" s="100" t="s">
        <v>60</v>
      </c>
      <c r="DI61" s="101" t="s">
        <v>71</v>
      </c>
      <c r="DJ61" s="100" t="s">
        <v>164</v>
      </c>
      <c r="DK61" s="101" t="s">
        <v>71</v>
      </c>
      <c r="DL61" s="100" t="s">
        <v>85</v>
      </c>
      <c r="DM61" s="101" t="s">
        <v>71</v>
      </c>
      <c r="DN61" s="100" t="s">
        <v>165</v>
      </c>
      <c r="DO61" s="101" t="s">
        <v>71</v>
      </c>
      <c r="DP61" s="100" t="s">
        <v>86</v>
      </c>
      <c r="DQ61" s="101" t="s">
        <v>71</v>
      </c>
      <c r="DR61" s="100" t="s">
        <v>87</v>
      </c>
      <c r="DS61" s="101" t="s">
        <v>71</v>
      </c>
      <c r="DT61" s="100" t="s">
        <v>166</v>
      </c>
      <c r="DU61" s="101" t="s">
        <v>71</v>
      </c>
      <c r="DV61" s="102" t="s">
        <v>167</v>
      </c>
      <c r="DW61" s="101" t="s">
        <v>71</v>
      </c>
      <c r="DX61" s="100" t="s">
        <v>168</v>
      </c>
      <c r="DY61" s="101" t="s">
        <v>71</v>
      </c>
      <c r="DZ61" s="100" t="s">
        <v>169</v>
      </c>
      <c r="EA61" s="101" t="s">
        <v>71</v>
      </c>
      <c r="EB61" s="100" t="s">
        <v>170</v>
      </c>
      <c r="EC61" s="103" t="s">
        <v>71</v>
      </c>
      <c r="ED61" s="100" t="s">
        <v>210</v>
      </c>
      <c r="EE61" s="101" t="s">
        <v>71</v>
      </c>
      <c r="EF61" s="100" t="s">
        <v>171</v>
      </c>
      <c r="EG61" s="101" t="s">
        <v>71</v>
      </c>
      <c r="EH61" s="100" t="s">
        <v>172</v>
      </c>
      <c r="EI61" s="101" t="s">
        <v>71</v>
      </c>
      <c r="EJ61" s="100" t="s">
        <v>173</v>
      </c>
      <c r="EK61" s="101" t="s">
        <v>71</v>
      </c>
      <c r="EL61" s="100" t="s">
        <v>80</v>
      </c>
      <c r="EM61" s="101" t="s">
        <v>71</v>
      </c>
      <c r="EN61" s="338"/>
      <c r="EO61" s="100" t="s">
        <v>203</v>
      </c>
      <c r="EP61" s="101" t="s">
        <v>71</v>
      </c>
      <c r="EQ61" s="100" t="s">
        <v>82</v>
      </c>
      <c r="ER61" s="101" t="s">
        <v>71</v>
      </c>
      <c r="ES61" s="100" t="s">
        <v>150</v>
      </c>
      <c r="ET61" s="101" t="s">
        <v>71</v>
      </c>
      <c r="EU61" s="100" t="s">
        <v>156</v>
      </c>
      <c r="EV61" s="101" t="s">
        <v>71</v>
      </c>
      <c r="EW61" s="100" t="s">
        <v>83</v>
      </c>
      <c r="EX61" s="101" t="s">
        <v>71</v>
      </c>
      <c r="EY61" s="100" t="s">
        <v>84</v>
      </c>
      <c r="EZ61" s="101" t="s">
        <v>71</v>
      </c>
      <c r="FA61" s="102" t="s">
        <v>65</v>
      </c>
      <c r="FB61" s="101" t="s">
        <v>71</v>
      </c>
      <c r="FC61" s="100" t="s">
        <v>157</v>
      </c>
      <c r="FD61" s="101" t="s">
        <v>71</v>
      </c>
      <c r="FE61" s="100" t="s">
        <v>158</v>
      </c>
      <c r="FF61" s="101" t="s">
        <v>71</v>
      </c>
      <c r="FG61" s="100" t="s">
        <v>159</v>
      </c>
      <c r="FH61" s="101" t="s">
        <v>71</v>
      </c>
      <c r="FI61" s="100" t="s">
        <v>160</v>
      </c>
      <c r="FJ61" s="101" t="s">
        <v>71</v>
      </c>
      <c r="FK61" s="100" t="s">
        <v>161</v>
      </c>
      <c r="FL61" s="101" t="s">
        <v>71</v>
      </c>
      <c r="FM61" s="100" t="s">
        <v>162</v>
      </c>
      <c r="FN61" s="101" t="s">
        <v>71</v>
      </c>
      <c r="FO61" s="102" t="s">
        <v>163</v>
      </c>
      <c r="FP61" s="101" t="s">
        <v>71</v>
      </c>
      <c r="FQ61" s="100" t="s">
        <v>204</v>
      </c>
      <c r="FR61" s="101" t="s">
        <v>71</v>
      </c>
      <c r="FS61" s="100" t="s">
        <v>60</v>
      </c>
      <c r="FT61" s="101" t="s">
        <v>71</v>
      </c>
      <c r="FU61" s="100" t="s">
        <v>164</v>
      </c>
      <c r="FV61" s="101" t="s">
        <v>71</v>
      </c>
      <c r="FW61" s="100" t="s">
        <v>85</v>
      </c>
      <c r="FX61" s="101" t="s">
        <v>71</v>
      </c>
      <c r="FY61" s="100" t="s">
        <v>165</v>
      </c>
      <c r="FZ61" s="101" t="s">
        <v>71</v>
      </c>
      <c r="GA61" s="100" t="s">
        <v>86</v>
      </c>
      <c r="GB61" s="101" t="s">
        <v>71</v>
      </c>
      <c r="GC61" s="100" t="s">
        <v>87</v>
      </c>
      <c r="GD61" s="101" t="s">
        <v>71</v>
      </c>
      <c r="GE61" s="100" t="s">
        <v>166</v>
      </c>
      <c r="GF61" s="101" t="s">
        <v>71</v>
      </c>
      <c r="GG61" s="102" t="s">
        <v>167</v>
      </c>
      <c r="GH61" s="101" t="s">
        <v>71</v>
      </c>
      <c r="GI61" s="100" t="s">
        <v>168</v>
      </c>
      <c r="GJ61" s="101" t="s">
        <v>71</v>
      </c>
      <c r="GK61" s="100" t="s">
        <v>169</v>
      </c>
      <c r="GL61" s="101" t="s">
        <v>71</v>
      </c>
      <c r="GM61" s="100" t="s">
        <v>170</v>
      </c>
      <c r="GN61" s="103" t="s">
        <v>71</v>
      </c>
      <c r="GO61" s="100" t="s">
        <v>210</v>
      </c>
      <c r="GP61" s="101" t="s">
        <v>71</v>
      </c>
      <c r="GQ61" s="100" t="s">
        <v>171</v>
      </c>
      <c r="GR61" s="101" t="s">
        <v>71</v>
      </c>
      <c r="GS61" s="100" t="s">
        <v>172</v>
      </c>
      <c r="GT61" s="101" t="s">
        <v>71</v>
      </c>
      <c r="GU61" s="100" t="s">
        <v>173</v>
      </c>
      <c r="GV61" s="101" t="s">
        <v>71</v>
      </c>
      <c r="GW61" s="100" t="s">
        <v>80</v>
      </c>
      <c r="GX61" s="101" t="s">
        <v>71</v>
      </c>
    </row>
    <row r="62" spans="1:206" ht="15.6" customHeight="1">
      <c r="A62" s="93"/>
      <c r="B62" s="154">
        <f>'1. Plano anual atividades'!C64</f>
        <v>0</v>
      </c>
      <c r="C62" s="13"/>
      <c r="D62" s="156">
        <f>'1. Plano anual atividades'!D64</f>
        <v>0</v>
      </c>
      <c r="E62" s="156">
        <f>'1. Plano anual atividades'!I64</f>
        <v>0</v>
      </c>
      <c r="F62" s="156">
        <f>'1. Plano anual atividades'!J64</f>
        <v>0</v>
      </c>
      <c r="G62" s="156">
        <f>'1. Plano anual atividades'!K64</f>
        <v>0</v>
      </c>
      <c r="H62" s="156">
        <f>'1. Plano anual atividades'!L64</f>
        <v>0</v>
      </c>
      <c r="I62" s="156">
        <f>'1. Plano anual atividades'!M64</f>
        <v>0</v>
      </c>
      <c r="J62" s="156">
        <f>'1. Plano anual atividades'!N64</f>
        <v>0</v>
      </c>
      <c r="K62" s="156">
        <f>'1. Plano anual atividades'!O64</f>
        <v>0</v>
      </c>
      <c r="L62" s="156">
        <f>'1. Plano anual atividades'!P64</f>
        <v>0</v>
      </c>
      <c r="M62" s="156">
        <f>'1. Plano anual atividades'!Q64</f>
        <v>0</v>
      </c>
      <c r="N62" s="156">
        <f>'1. Plano anual atividades'!R64</f>
        <v>0</v>
      </c>
      <c r="O62" s="13"/>
      <c r="P62" s="13"/>
      <c r="Q62" s="14">
        <f>O62*P62</f>
        <v>0</v>
      </c>
      <c r="R62" s="13"/>
      <c r="S62" s="13"/>
      <c r="T62" s="14">
        <f>P62*R62</f>
        <v>0</v>
      </c>
      <c r="U62" s="14">
        <f>P62*S62</f>
        <v>0</v>
      </c>
      <c r="V62" s="13"/>
      <c r="W62" s="13"/>
      <c r="X62" s="14">
        <f>P62*V62</f>
        <v>0</v>
      </c>
      <c r="Y62" s="14">
        <f>P62*W62</f>
        <v>0</v>
      </c>
      <c r="Z62" s="13"/>
      <c r="AA62" s="13"/>
      <c r="AB62" s="157">
        <f>'1. Plano anual atividades'!E64</f>
        <v>0</v>
      </c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58"/>
      <c r="BB62" s="15"/>
      <c r="BC62" s="13">
        <f>IF($BB62="aLer mais e melhor", "■",0)</f>
        <v>0</v>
      </c>
      <c r="BD62" s="14" t="b">
        <f>IF(BC62="■", $R62+$S62)</f>
        <v>0</v>
      </c>
      <c r="BE62" s="13">
        <f>IF($BB62="bePLAN", "■",0)</f>
        <v>0</v>
      </c>
      <c r="BF62" s="14" t="b">
        <f>IF(BE62="■", $R62+$S62)</f>
        <v>0</v>
      </c>
      <c r="BG62" s="13">
        <f t="shared" ref="BG62:BG81" si="255">IF($BB62="Biblioteca digital", "■",0)</f>
        <v>0</v>
      </c>
      <c r="BH62" s="14" t="b">
        <f>IF(BG62="■", $R62+$S62)</f>
        <v>0</v>
      </c>
      <c r="BI62" s="13">
        <f>IF($BB62="Ideias com mérito", "■",0)</f>
        <v>0</v>
      </c>
      <c r="BJ62" s="14" t="b">
        <f>IF(BI62="■", $R62+$S62)</f>
        <v>0</v>
      </c>
      <c r="BK62" s="13">
        <f t="shared" ref="BK62:BK81" si="256">IF($BB62="Imprevistos de leitura", "■",0)</f>
        <v>0</v>
      </c>
      <c r="BL62" s="14" t="b">
        <f>IF(BK62="■", $R62+$S62)</f>
        <v>0</v>
      </c>
      <c r="BM62" s="13">
        <f t="shared" ref="BM62:BM81" si="257">IF($BB62="Leituras... com a biblioteca", "■",0)</f>
        <v>0</v>
      </c>
      <c r="BN62" s="14" t="b">
        <f>IF(BM62="■", $R62+$S62)</f>
        <v>0</v>
      </c>
      <c r="BO62" s="13">
        <f t="shared" ref="BO62:BO81" si="258">IF($BB62="Ler e escrever mais com a biblioteca", "■",0)</f>
        <v>0</v>
      </c>
      <c r="BP62" s="14" t="b">
        <f>IF(BO62="■", $R62+$S62)</f>
        <v>0</v>
      </c>
      <c r="BQ62" s="13">
        <f t="shared" ref="BQ62:BQ81" si="259">IF($BB62="Ler fora da escola", "■",0)</f>
        <v>0</v>
      </c>
      <c r="BR62" s="14" t="b">
        <f>IF(BQ62="■", $R62+$S62)</f>
        <v>0</v>
      </c>
      <c r="BS62" s="13">
        <f>IF($BB62="Proliteracias", "■",0)</f>
        <v>0</v>
      </c>
      <c r="BT62" s="14" t="b">
        <f>IF(BS62="■", $R62+$S62)</f>
        <v>0</v>
      </c>
      <c r="BU62" s="13">
        <f t="shared" ref="BU62:BU81" si="260">IF($BB62="(re)Ler com a biblioteca", "■",0)</f>
        <v>0</v>
      </c>
      <c r="BV62" s="14" t="b">
        <f>IF(BU62="■", $R62+$S62)</f>
        <v>0</v>
      </c>
      <c r="BW62" s="13">
        <f t="shared" ref="BW62:BW81" si="261">IF($BB62="Requalificar a biblioteca", "■",0)</f>
        <v>0</v>
      </c>
      <c r="BX62" s="14" t="b">
        <f>IF(BW62="■", $R62+$S62)</f>
        <v>0</v>
      </c>
      <c r="BY62" s="13">
        <f t="shared" ref="BY62:BY81" si="262">IF($BB62="Todos juntos podemos ler", "■",0)</f>
        <v>0</v>
      </c>
      <c r="BZ62" s="14" t="b">
        <f>IF(BY62="■", $R62+$S62)</f>
        <v>0</v>
      </c>
      <c r="CA62" s="13">
        <f t="shared" ref="CA62:CA81" si="263">IF($BB62="Outra(s)", "■",0)</f>
        <v>0</v>
      </c>
      <c r="CB62" s="14" t="b">
        <f>IF(CA62="■", $R62+$S62)</f>
        <v>0</v>
      </c>
      <c r="CC62" s="25"/>
      <c r="CD62" s="155">
        <f>IF($CC62="5.º Centenário de Camões", "■",0)</f>
        <v>0</v>
      </c>
      <c r="CE62" s="156" t="b">
        <f>IF(CD62="■", $R62+$S62)</f>
        <v>0</v>
      </c>
      <c r="CF62" s="155">
        <f t="shared" ref="CF62:CF81" si="264">IF($CC62="7 dias com os media", "■",0)</f>
        <v>0</v>
      </c>
      <c r="CG62" s="156" t="b">
        <f>IF(CF62="■", $R62+$S62)</f>
        <v>0</v>
      </c>
      <c r="CH62" s="155">
        <f>IF($CC62="aLer mais e melhor", "■",0)</f>
        <v>0</v>
      </c>
      <c r="CI62" s="156" t="b">
        <f>IF(CH62="■", $R62+$S62)</f>
        <v>0</v>
      </c>
      <c r="CJ62" s="155">
        <f t="shared" ref="CJ62:CJ81" si="265">IF($CC62="Campeonato de Escrita e Ciência Criativa", "■",0)</f>
        <v>0</v>
      </c>
      <c r="CK62" s="156" t="b">
        <f>IF(CJ62="■", $R62+$S62)</f>
        <v>0</v>
      </c>
      <c r="CL62" s="155">
        <f t="shared" ref="CL62:CL81" si="266">IF($CC62="Cientificamente provável", "■",0)</f>
        <v>0</v>
      </c>
      <c r="CM62" s="156" t="b">
        <f>IF(CL62="■", $R62+$S62)</f>
        <v>0</v>
      </c>
      <c r="CN62" s="155">
        <f t="shared" ref="CN62:CN81" si="267">IF($CC62="Clássicos em rede", "■",0)</f>
        <v>0</v>
      </c>
      <c r="CO62" s="156" t="b">
        <f>IF(CN62="■", $R62+$S62)</f>
        <v>0</v>
      </c>
      <c r="CP62" s="155">
        <f t="shared" ref="CP62:CP81" si="268">IF($CC62="Conto Contigo", "■",0)</f>
        <v>0</v>
      </c>
      <c r="CQ62" s="156" t="b">
        <f>IF(CP62="■", $R62+$S62)</f>
        <v>0</v>
      </c>
      <c r="CR62" s="155">
        <f t="shared" ref="CR62:CR81" si="269">IF($CC62="Dia da internet Mais Segura", "■",0)</f>
        <v>0</v>
      </c>
      <c r="CS62" s="156" t="b">
        <f>IF(CR62="■", $R62+$S62)</f>
        <v>0</v>
      </c>
      <c r="CT62" s="155">
        <f t="shared" ref="CT62:CT81" si="270">IF($CC62="Dia Mundial da Língua Portuguesa", "■",0)</f>
        <v>0</v>
      </c>
      <c r="CU62" s="156" t="b">
        <f>IF(CT62="■", $R62+$S62)</f>
        <v>0</v>
      </c>
      <c r="CV62" s="155">
        <f t="shared" ref="CV62:CV81" si="271">IF($CC62="Histórias com ciência na biblioteca escolar", "■",0)</f>
        <v>0</v>
      </c>
      <c r="CW62" s="156" t="b">
        <f>IF(CV62="■", $R62+$S62)</f>
        <v>0</v>
      </c>
      <c r="CX62" s="155">
        <f t="shared" ref="CX62:CX81" si="272">IF($CC62="Isto também é comigo", "■",0)</f>
        <v>0</v>
      </c>
      <c r="CY62" s="156" t="b">
        <f>IF(CX62="■", $R62+$S62)</f>
        <v>0</v>
      </c>
      <c r="CZ62" s="155">
        <f t="shared" ref="CZ62:CZ81" si="273">IF($CC62="Jornal escolar", "■",0)</f>
        <v>0</v>
      </c>
      <c r="DA62" s="156" t="b">
        <f>IF(CZ62="■", $R62+$S62)</f>
        <v>0</v>
      </c>
      <c r="DB62" s="155">
        <f t="shared" ref="DB62:DB81" si="274">IF($CC62="Jornalistas em rede", "■",0)</f>
        <v>0</v>
      </c>
      <c r="DC62" s="156" t="b">
        <f>IF(DB62="■", $R62+$S62)</f>
        <v>0</v>
      </c>
      <c r="DD62" s="155">
        <f t="shared" ref="DD62:DD81" si="275">IF($CC62="Juntos a criar", "■",0)</f>
        <v>0</v>
      </c>
      <c r="DE62" s="156" t="b">
        <f>IF(DD62="■", $R62+$S62)</f>
        <v>0</v>
      </c>
      <c r="DF62" s="155">
        <f>IF($CC62="Ler fora da escola", "■",0)</f>
        <v>0</v>
      </c>
      <c r="DG62" s="156" t="b">
        <f>IF(DF62="■", $R62+$S62)</f>
        <v>0</v>
      </c>
      <c r="DH62" s="155">
        <f t="shared" ref="DH62:DH81" si="276">IF($CC62="Media@ção", "■",0)</f>
        <v>0</v>
      </c>
      <c r="DI62" s="156" t="b">
        <f>IF(DH62="■", $R62+$S62)</f>
        <v>0</v>
      </c>
      <c r="DJ62" s="155">
        <f t="shared" ref="DJ62:DJ81" si="277">IF($CC62="Mês Internacional da Biblioteca Escolar", "■",0)</f>
        <v>0</v>
      </c>
      <c r="DK62" s="156" t="b">
        <f>IF(DJ62="■", $R62+$S62)</f>
        <v>0</v>
      </c>
      <c r="DL62" s="155">
        <f t="shared" ref="DL62:DL81" si="278">IF($CC62="Miúdos a votos", "■",0)</f>
        <v>0</v>
      </c>
      <c r="DM62" s="156" t="b">
        <f>IF(DL62="■", $R62+$S62)</f>
        <v>0</v>
      </c>
      <c r="DN62" s="155">
        <f t="shared" ref="DN62:DN81" si="279">IF($CC62="Newton gostava de ler", "■",0)</f>
        <v>0</v>
      </c>
      <c r="DO62" s="156" t="b">
        <f>IF(DN62="■", $R62+$S62)</f>
        <v>0</v>
      </c>
      <c r="DP62" s="155">
        <f t="shared" ref="DP62:DP81" si="280">IF($CC62="Plano Nacional das Artes", "■",0)</f>
        <v>0</v>
      </c>
      <c r="DQ62" s="156" t="b">
        <f>IF(DP62="■", $R62+$S62)</f>
        <v>0</v>
      </c>
      <c r="DR62" s="155">
        <f t="shared" ref="DR62:DR81" si="281">IF($CC62="Plano Nacional de Cinema", "■",0)</f>
        <v>0</v>
      </c>
      <c r="DS62" s="156" t="b">
        <f>IF(DR62="■", $R62+$S62)</f>
        <v>0</v>
      </c>
      <c r="DT62" s="155">
        <f t="shared" ref="DT62:DT81" si="282">IF($CC62="Plano Nacional de Formação Financeira", "■",0)</f>
        <v>0</v>
      </c>
      <c r="DU62" s="156" t="b">
        <f>IF(DT62="■", $R62+$S62)</f>
        <v>0</v>
      </c>
      <c r="DV62" s="155">
        <f t="shared" ref="DV62:DV81" si="283">IF($CC62="Rádio escolar", "■",0)</f>
        <v>0</v>
      </c>
      <c r="DW62" s="156" t="b">
        <f>IF(DV62="■", $R62+$S62)</f>
        <v>0</v>
      </c>
      <c r="DX62" s="155">
        <f t="shared" ref="DX62:DX81" si="284">IF($CC62="READ ON Portugal", "■",0)</f>
        <v>0</v>
      </c>
      <c r="DY62" s="156" t="b">
        <f>IF(DX62="■", $R62+$S62)</f>
        <v>0</v>
      </c>
      <c r="DZ62" s="155">
        <f t="shared" ref="DZ62:DZ81" si="285">IF($CC62="Semana da leitura", "■",0)</f>
        <v>0</v>
      </c>
      <c r="EA62" s="156" t="b">
        <f>IF(DZ62="■", $R62+$S62)</f>
        <v>0</v>
      </c>
      <c r="EB62" s="155">
        <f t="shared" ref="EB62:EB81" si="286">IF($CC62="Ser escritor é cool", "■",0)</f>
        <v>0</v>
      </c>
      <c r="EC62" s="159" t="b">
        <f>IF(EB62="■", $R62+$S62)</f>
        <v>0</v>
      </c>
      <c r="ED62" s="155">
        <f t="shared" ref="ED62:ED81" si="287">IF($CC62="Supercharged by IA", "■",0)</f>
        <v>0</v>
      </c>
      <c r="EE62" s="156" t="b">
        <f>IF(ED62="■", $R62+$S62)</f>
        <v>0</v>
      </c>
      <c r="EF62" s="155">
        <f t="shared" ref="EF62:EF81" si="288">IF($CC62="Todos Juntos Podemos Ler", "■",0)</f>
        <v>0</v>
      </c>
      <c r="EG62" s="156" t="b">
        <f>IF(EF62="■", $R62+$S62)</f>
        <v>0</v>
      </c>
      <c r="EH62" s="155">
        <f t="shared" ref="EH62:EH81" si="289">IF($CC62="TV escolar", "■",0)</f>
        <v>0</v>
      </c>
      <c r="EI62" s="156" t="b">
        <f>IF(EH62="■", $R62+$S62)</f>
        <v>0</v>
      </c>
      <c r="EJ62" s="155">
        <f t="shared" ref="EJ62:EJ81" si="290">IF($CC62="Voluntários de leitura", "■",0)</f>
        <v>0</v>
      </c>
      <c r="EK62" s="156" t="b">
        <f>IF(EJ62="■", $R62+$S62)</f>
        <v>0</v>
      </c>
      <c r="EL62" s="155">
        <f t="shared" ref="EL62:EL81" si="291">IF($CC62="Outra(s)", "■",0)</f>
        <v>0</v>
      </c>
      <c r="EM62" s="156" t="b">
        <f>IF(EL62="■", $R62+$S62)</f>
        <v>0</v>
      </c>
      <c r="EN62" s="13"/>
      <c r="EO62" s="155">
        <f>IF($EN62="5.º Centenário de Camões", "■",0)</f>
        <v>0</v>
      </c>
      <c r="EP62" s="156" t="b">
        <f>IF(EO62="■", $R62+$S62)</f>
        <v>0</v>
      </c>
      <c r="EQ62" s="155">
        <f>IF($EN62="7 dias com os media", "■",0)</f>
        <v>0</v>
      </c>
      <c r="ER62" s="156" t="b">
        <f>IF(EQ62="■", $R62+$S62)</f>
        <v>0</v>
      </c>
      <c r="ES62" s="155">
        <f>IF($EN62="aler mais e melhor", "■",0)</f>
        <v>0</v>
      </c>
      <c r="ET62" s="156" t="b">
        <f>IF(ES62="■", $R62+$S62)</f>
        <v>0</v>
      </c>
      <c r="EU62" s="155">
        <f>IF($EN62="Campeonato de Escrita e Ciência Criativa", "■",0)</f>
        <v>0</v>
      </c>
      <c r="EV62" s="156" t="b">
        <f>IF(EU62="■", $R62+$S62)</f>
        <v>0</v>
      </c>
      <c r="EW62" s="155">
        <f>IF($EN62="Cientificamente provável", "■",0)</f>
        <v>0</v>
      </c>
      <c r="EX62" s="156" t="b">
        <f>IF(EW62="■", $R62+$S62)</f>
        <v>0</v>
      </c>
      <c r="EY62" s="155">
        <f>IF($EN62="Clássicos em rede", "■",0)</f>
        <v>0</v>
      </c>
      <c r="EZ62" s="156" t="b">
        <f>IF(EY62="■", $R62+$S62)</f>
        <v>0</v>
      </c>
      <c r="FA62" s="155">
        <f>IF($EN62="Conto Contigo", "■",0)</f>
        <v>0</v>
      </c>
      <c r="FB62" s="156" t="b">
        <f>IF(FA62="■", $R62+$S62)</f>
        <v>0</v>
      </c>
      <c r="FC62" s="155">
        <f>IF($EN62="Dia da internet Mais Segura", "■",0)</f>
        <v>0</v>
      </c>
      <c r="FD62" s="156" t="b">
        <f>IF(FC62="■", $R62+$S62)</f>
        <v>0</v>
      </c>
      <c r="FE62" s="155">
        <f>IF($EN62="Dia Mundial da Língua Portuguesa", "■",0)</f>
        <v>0</v>
      </c>
      <c r="FF62" s="156" t="b">
        <f>IF(FE62="■", $R62+$S62)</f>
        <v>0</v>
      </c>
      <c r="FG62" s="155">
        <f>IF($EN62="Histórias com ciência na biblioteca escolar", "■",0)</f>
        <v>0</v>
      </c>
      <c r="FH62" s="156" t="b">
        <f>IF(FG62="■", $R62+$S62)</f>
        <v>0</v>
      </c>
      <c r="FI62" s="155">
        <f>IF($EN62="Isto também é comigo", "■",0)</f>
        <v>0</v>
      </c>
      <c r="FJ62" s="156" t="b">
        <f>IF(FI62="■", $R62+$S62)</f>
        <v>0</v>
      </c>
      <c r="FK62" s="155">
        <f>IF($EN62="Jornal escolar", "■",0)</f>
        <v>0</v>
      </c>
      <c r="FL62" s="156" t="b">
        <f>IF(FK62="■", $R62+$S62)</f>
        <v>0</v>
      </c>
      <c r="FM62" s="155">
        <f>IF($EN62="Jornalistas em rede", "■",0)</f>
        <v>0</v>
      </c>
      <c r="FN62" s="156" t="b">
        <f>IF(FM62="■", $R62+$S62)</f>
        <v>0</v>
      </c>
      <c r="FO62" s="155">
        <f>IF($EN62="Juntos a criar", "■",0)</f>
        <v>0</v>
      </c>
      <c r="FP62" s="156" t="b">
        <f>IF(FO62="■", $R62+$S62)</f>
        <v>0</v>
      </c>
      <c r="FQ62" s="155">
        <f>IF($EN62="Ler fora da escola", "■",0)</f>
        <v>0</v>
      </c>
      <c r="FR62" s="156" t="b">
        <f>IF(FQ62="■", $R62+$S62)</f>
        <v>0</v>
      </c>
      <c r="FS62" s="155">
        <f>IF($EN62="Media@ção", "■",0)</f>
        <v>0</v>
      </c>
      <c r="FT62" s="156" t="b">
        <f>IF(FS62="■", $R62+$S62)</f>
        <v>0</v>
      </c>
      <c r="FU62" s="155">
        <f>IF($EN62="Mês Internacional da Biblioteca Escolar", "■",0)</f>
        <v>0</v>
      </c>
      <c r="FV62" s="156" t="b">
        <f>IF(FU62="■", $R62+$S62)</f>
        <v>0</v>
      </c>
      <c r="FW62" s="155">
        <f>IF($EN62="Miúdos a votos", "■",0)</f>
        <v>0</v>
      </c>
      <c r="FX62" s="156" t="b">
        <f>IF(FW62="■", $R62+$S62)</f>
        <v>0</v>
      </c>
      <c r="FY62" s="155">
        <f>IF($EN62="Newton gostava de ler", "■",0)</f>
        <v>0</v>
      </c>
      <c r="FZ62" s="156" t="b">
        <f>IF(FY62="■", $R62+$S62)</f>
        <v>0</v>
      </c>
      <c r="GA62" s="155">
        <f>IF($EN62="Plano Nacional das Artes", "■",0)</f>
        <v>0</v>
      </c>
      <c r="GB62" s="156" t="b">
        <f>IF(GA62="■", $R62+$S62)</f>
        <v>0</v>
      </c>
      <c r="GC62" s="155">
        <f t="shared" ref="GC62:GC66" si="292">IF($EN62="Plano Nacional de Cinema", "■",0)</f>
        <v>0</v>
      </c>
      <c r="GD62" s="156" t="b">
        <f>IF(GC62="■", $R62+$S62)</f>
        <v>0</v>
      </c>
      <c r="GE62" s="155">
        <f>IF($EN62="Plano Nacional de Formação Financeira", "■",0)</f>
        <v>0</v>
      </c>
      <c r="GF62" s="156" t="b">
        <f>IF(GE62="■", $R62+$S62)</f>
        <v>0</v>
      </c>
      <c r="GG62" s="155">
        <f>IF($EN62="Rádio escolar", "■",0)</f>
        <v>0</v>
      </c>
      <c r="GH62" s="156" t="b">
        <f>IF(GG62="■", $R62+$S62)</f>
        <v>0</v>
      </c>
      <c r="GI62" s="155">
        <f>IF($EN62="READ ON Portugal", "■",0)</f>
        <v>0</v>
      </c>
      <c r="GJ62" s="156" t="b">
        <f>IF(GI62="■", $R62+$S62)</f>
        <v>0</v>
      </c>
      <c r="GK62" s="155">
        <f>IF($EN62="Semana da leitura", "■",0)</f>
        <v>0</v>
      </c>
      <c r="GL62" s="156" t="b">
        <f>IF(GK62="■", $R62+$S62)</f>
        <v>0</v>
      </c>
      <c r="GM62" s="155">
        <f>IF($EN62="Ser escritor é cool", "■",0)</f>
        <v>0</v>
      </c>
      <c r="GN62" s="159" t="b">
        <f>IF(GM62="■", $R62+$S62)</f>
        <v>0</v>
      </c>
      <c r="GO62" s="155">
        <f t="shared" ref="GO62:GO81" si="293">IF($EN62="Supercharged by IA", "■",0)</f>
        <v>0</v>
      </c>
      <c r="GP62" s="156" t="b">
        <f>IF(GO62="■", $R62+$S62)</f>
        <v>0</v>
      </c>
      <c r="GQ62" s="155">
        <f>IF($EN62="Todos Juntos Podemos Ler", "■",0)</f>
        <v>0</v>
      </c>
      <c r="GR62" s="156" t="b">
        <f>IF(GQ62="■", $R62+$S62)</f>
        <v>0</v>
      </c>
      <c r="GS62" s="155">
        <f>IF($EN62="TV escolar", "■",0)</f>
        <v>0</v>
      </c>
      <c r="GT62" s="156" t="b">
        <f>IF(GS62="■", $R62+$S62)</f>
        <v>0</v>
      </c>
      <c r="GU62" s="155">
        <f t="shared" ref="GU62:GU65" si="294">IF($CC62="Voluntários de leitura", "■",0)</f>
        <v>0</v>
      </c>
      <c r="GV62" s="156" t="b">
        <f>IF(GU62="■", $R62+$S62)</f>
        <v>0</v>
      </c>
      <c r="GW62" s="155">
        <f>IF($EN62="Outra(s)", "■",0)</f>
        <v>0</v>
      </c>
      <c r="GX62" s="156" t="b">
        <f>IF(GW62="■", $R62+$S62)</f>
        <v>0</v>
      </c>
    </row>
    <row r="63" spans="1:206" ht="15.6" customHeight="1">
      <c r="A63" s="93"/>
      <c r="B63" s="160">
        <f>'1. Plano anual atividades'!C65</f>
        <v>0</v>
      </c>
      <c r="C63" s="15"/>
      <c r="D63" s="162">
        <f>'1. Plano anual atividades'!D65</f>
        <v>0</v>
      </c>
      <c r="E63" s="162">
        <f>'1. Plano anual atividades'!I65</f>
        <v>0</v>
      </c>
      <c r="F63" s="162">
        <f>'1. Plano anual atividades'!J65</f>
        <v>0</v>
      </c>
      <c r="G63" s="162">
        <f>'1. Plano anual atividades'!K65</f>
        <v>0</v>
      </c>
      <c r="H63" s="162">
        <f>'1. Plano anual atividades'!L65</f>
        <v>0</v>
      </c>
      <c r="I63" s="162">
        <f>'1. Plano anual atividades'!M65</f>
        <v>0</v>
      </c>
      <c r="J63" s="162">
        <f>'1. Plano anual atividades'!N65</f>
        <v>0</v>
      </c>
      <c r="K63" s="162">
        <f>'1. Plano anual atividades'!O65</f>
        <v>0</v>
      </c>
      <c r="L63" s="162">
        <f>'1. Plano anual atividades'!P65</f>
        <v>0</v>
      </c>
      <c r="M63" s="162">
        <f>'1. Plano anual atividades'!Q65</f>
        <v>0</v>
      </c>
      <c r="N63" s="162">
        <f>'1. Plano anual atividades'!R65</f>
        <v>0</v>
      </c>
      <c r="O63" s="15"/>
      <c r="P63" s="15"/>
      <c r="Q63" s="162">
        <f t="shared" ref="Q63:Q81" si="295">O63*P63</f>
        <v>0</v>
      </c>
      <c r="R63" s="15"/>
      <c r="S63" s="15"/>
      <c r="T63" s="162">
        <f>P63*R63</f>
        <v>0</v>
      </c>
      <c r="U63" s="162">
        <f>P63*S63</f>
        <v>0</v>
      </c>
      <c r="V63" s="15"/>
      <c r="W63" s="15"/>
      <c r="X63" s="162">
        <f t="shared" ref="X63:X80" si="296">P63*V63</f>
        <v>0</v>
      </c>
      <c r="Y63" s="162">
        <f t="shared" ref="Y63:Y81" si="297">P63*W63</f>
        <v>0</v>
      </c>
      <c r="Z63" s="15"/>
      <c r="AA63" s="15"/>
      <c r="AB63" s="163">
        <f>'1. Plano anual atividades'!E65</f>
        <v>0</v>
      </c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64"/>
      <c r="BB63" s="15"/>
      <c r="BC63" s="13">
        <f t="shared" ref="BC63:BC81" si="298">IF($BB63="aLer mais e melhor", "■",0)</f>
        <v>0</v>
      </c>
      <c r="BD63" s="16" t="b">
        <f t="shared" ref="BD63:BD75" si="299">IF(BC63="■", $R63+$S63)</f>
        <v>0</v>
      </c>
      <c r="BE63" s="15">
        <f t="shared" ref="BE63:BE81" si="300">IF($BB63="bePLAN", "■",0)</f>
        <v>0</v>
      </c>
      <c r="BF63" s="16" t="b">
        <f t="shared" ref="BF63:BF75" si="301">IF(BE63="■", $R63+$S63)</f>
        <v>0</v>
      </c>
      <c r="BG63" s="15">
        <f t="shared" si="255"/>
        <v>0</v>
      </c>
      <c r="BH63" s="16" t="b">
        <f t="shared" ref="BH63:BH75" si="302">IF(BG63="■", $R63+$S63)</f>
        <v>0</v>
      </c>
      <c r="BI63" s="15">
        <f t="shared" ref="BI63:BI81" si="303">IF($BB63="Ideias com mérito", "■",0)</f>
        <v>0</v>
      </c>
      <c r="BJ63" s="16" t="b">
        <f t="shared" ref="BJ63:BJ81" si="304">IF(BI63="■", $R63+$S63)</f>
        <v>0</v>
      </c>
      <c r="BK63" s="15">
        <f t="shared" si="256"/>
        <v>0</v>
      </c>
      <c r="BL63" s="16" t="b">
        <f t="shared" ref="BL63:BL75" si="305">IF(BK63="■", $R63+$S63)</f>
        <v>0</v>
      </c>
      <c r="BM63" s="15">
        <f t="shared" si="257"/>
        <v>0</v>
      </c>
      <c r="BN63" s="16" t="b">
        <f t="shared" ref="BN63:BN81" si="306">IF(BM63="■", $R63+$S63)</f>
        <v>0</v>
      </c>
      <c r="BO63" s="15">
        <f t="shared" si="258"/>
        <v>0</v>
      </c>
      <c r="BP63" s="16" t="b">
        <f t="shared" ref="BP63:BP75" si="307">IF(BO63="■", $R63+$S63)</f>
        <v>0</v>
      </c>
      <c r="BQ63" s="13">
        <f t="shared" si="259"/>
        <v>0</v>
      </c>
      <c r="BR63" s="16" t="b">
        <f t="shared" ref="BR63:BR81" si="308">IF(BQ63="■", $R63+$S63)</f>
        <v>0</v>
      </c>
      <c r="BS63" s="13">
        <f t="shared" ref="BS63:BS81" si="309">IF($BB63="Proliteracias", "■",0)</f>
        <v>0</v>
      </c>
      <c r="BT63" s="16" t="b">
        <f t="shared" ref="BT63:BT75" si="310">IF(BS63="■", $R63+$S63)</f>
        <v>0</v>
      </c>
      <c r="BU63" s="15">
        <f t="shared" si="260"/>
        <v>0</v>
      </c>
      <c r="BV63" s="16" t="b">
        <f t="shared" ref="BV63:BV75" si="311">IF(BU63="■", $R63+$S63)</f>
        <v>0</v>
      </c>
      <c r="BW63" s="15">
        <f t="shared" si="261"/>
        <v>0</v>
      </c>
      <c r="BX63" s="16" t="b">
        <f t="shared" ref="BX63:BX81" si="312">IF(BW63="■", $R63+$S63)</f>
        <v>0</v>
      </c>
      <c r="BY63" s="15">
        <f t="shared" si="262"/>
        <v>0</v>
      </c>
      <c r="BZ63" s="16" t="b">
        <f t="shared" ref="BZ63:BZ81" si="313">IF(BY63="■", $R63+$S63)</f>
        <v>0</v>
      </c>
      <c r="CA63" s="15">
        <f t="shared" si="263"/>
        <v>0</v>
      </c>
      <c r="CB63" s="16" t="b">
        <f t="shared" ref="CB63:CB81" si="314">IF(CA63="■", $R63+$S63)</f>
        <v>0</v>
      </c>
      <c r="CC63" s="26"/>
      <c r="CD63" s="155">
        <f t="shared" ref="CD63:CD81" si="315">IF($CC63="5.º Centenário de Camões", "■",0)</f>
        <v>0</v>
      </c>
      <c r="CE63" s="162" t="b">
        <f t="shared" ref="CE63:CE81" si="316">IF(CD63="■", $R63+$S63)</f>
        <v>0</v>
      </c>
      <c r="CF63" s="161">
        <f t="shared" si="264"/>
        <v>0</v>
      </c>
      <c r="CG63" s="162" t="b">
        <f t="shared" ref="CG63:CG81" si="317">IF(CF63="■", $R63+$S63)</f>
        <v>0</v>
      </c>
      <c r="CH63" s="155">
        <f t="shared" ref="CH63:CH81" si="318">IF($CC63="aLer mais e melhor", "■",0)</f>
        <v>0</v>
      </c>
      <c r="CI63" s="162" t="b">
        <f t="shared" ref="CI63:CI81" si="319">IF(CH63="■", $R63+$S63)</f>
        <v>0</v>
      </c>
      <c r="CJ63" s="161">
        <f t="shared" si="265"/>
        <v>0</v>
      </c>
      <c r="CK63" s="162" t="b">
        <f t="shared" ref="CK63:CK81" si="320">IF(CJ63="■", $R63+$S63)</f>
        <v>0</v>
      </c>
      <c r="CL63" s="161">
        <f t="shared" si="266"/>
        <v>0</v>
      </c>
      <c r="CM63" s="162" t="b">
        <f t="shared" ref="CM63:CM81" si="321">IF(CL63="■", $R63+$S63)</f>
        <v>0</v>
      </c>
      <c r="CN63" s="161">
        <f t="shared" si="267"/>
        <v>0</v>
      </c>
      <c r="CO63" s="162" t="b">
        <f t="shared" ref="CO63:CO81" si="322">IF(CN63="■", $R63+$S63)</f>
        <v>0</v>
      </c>
      <c r="CP63" s="161">
        <f t="shared" si="268"/>
        <v>0</v>
      </c>
      <c r="CQ63" s="162" t="b">
        <f t="shared" ref="CQ63:CQ81" si="323">IF(CP63="■", $R63+$S63)</f>
        <v>0</v>
      </c>
      <c r="CR63" s="161">
        <f t="shared" si="269"/>
        <v>0</v>
      </c>
      <c r="CS63" s="162" t="b">
        <f t="shared" ref="CS63:CS81" si="324">IF(CR63="■", $R63+$S63)</f>
        <v>0</v>
      </c>
      <c r="CT63" s="161">
        <f t="shared" si="270"/>
        <v>0</v>
      </c>
      <c r="CU63" s="162" t="b">
        <f t="shared" ref="CU63:CU81" si="325">IF(CT63="■", $R63+$S63)</f>
        <v>0</v>
      </c>
      <c r="CV63" s="161">
        <f t="shared" si="271"/>
        <v>0</v>
      </c>
      <c r="CW63" s="162" t="b">
        <f t="shared" ref="CW63:CW81" si="326">IF(CV63="■", $R63+$S63)</f>
        <v>0</v>
      </c>
      <c r="CX63" s="161">
        <f t="shared" si="272"/>
        <v>0</v>
      </c>
      <c r="CY63" s="162" t="b">
        <f t="shared" ref="CY63:CY81" si="327">IF(CX63="■", $R63+$S63)</f>
        <v>0</v>
      </c>
      <c r="CZ63" s="161">
        <f t="shared" si="273"/>
        <v>0</v>
      </c>
      <c r="DA63" s="162" t="b">
        <f t="shared" ref="DA63:DA81" si="328">IF(CZ63="■", $R63+$S63)</f>
        <v>0</v>
      </c>
      <c r="DB63" s="161">
        <f t="shared" si="274"/>
        <v>0</v>
      </c>
      <c r="DC63" s="162" t="b">
        <f t="shared" ref="DC63:DC81" si="329">IF(DB63="■", $R63+$S63)</f>
        <v>0</v>
      </c>
      <c r="DD63" s="161">
        <f t="shared" si="275"/>
        <v>0</v>
      </c>
      <c r="DE63" s="162" t="b">
        <f t="shared" ref="DE63:DE81" si="330">IF(DD63="■", $R63+$S63)</f>
        <v>0</v>
      </c>
      <c r="DF63" s="155">
        <f t="shared" ref="DF63:DF81" si="331">IF($CC63="Ler fora da escola", "■",0)</f>
        <v>0</v>
      </c>
      <c r="DG63" s="162" t="b">
        <f t="shared" ref="DG63:DG81" si="332">IF(DF63="■", $R63+$S63)</f>
        <v>0</v>
      </c>
      <c r="DH63" s="161">
        <f t="shared" si="276"/>
        <v>0</v>
      </c>
      <c r="DI63" s="162" t="b">
        <f t="shared" ref="DI63:DI81" si="333">IF(DH63="■", $R63+$S63)</f>
        <v>0</v>
      </c>
      <c r="DJ63" s="161">
        <f t="shared" si="277"/>
        <v>0</v>
      </c>
      <c r="DK63" s="162" t="b">
        <f t="shared" ref="DK63:DK81" si="334">IF(DJ63="■", $R63+$S63)</f>
        <v>0</v>
      </c>
      <c r="DL63" s="161">
        <f t="shared" si="278"/>
        <v>0</v>
      </c>
      <c r="DM63" s="162" t="b">
        <f t="shared" ref="DM63:DM81" si="335">IF(DL63="■", $R63+$S63)</f>
        <v>0</v>
      </c>
      <c r="DN63" s="161">
        <f t="shared" si="279"/>
        <v>0</v>
      </c>
      <c r="DO63" s="162" t="b">
        <f t="shared" ref="DO63:DO81" si="336">IF(DN63="■", $R63+$S63)</f>
        <v>0</v>
      </c>
      <c r="DP63" s="161">
        <f t="shared" si="280"/>
        <v>0</v>
      </c>
      <c r="DQ63" s="162" t="b">
        <f t="shared" ref="DQ63:DQ81" si="337">IF(DP63="■", $R63+$S63)</f>
        <v>0</v>
      </c>
      <c r="DR63" s="161">
        <f t="shared" si="281"/>
        <v>0</v>
      </c>
      <c r="DS63" s="162" t="b">
        <f t="shared" ref="DS63:DS81" si="338">IF(DR63="■", $R63+$S63)</f>
        <v>0</v>
      </c>
      <c r="DT63" s="161">
        <f t="shared" si="282"/>
        <v>0</v>
      </c>
      <c r="DU63" s="162" t="b">
        <f t="shared" ref="DU63:DU81" si="339">IF(DT63="■", $R63+$S63)</f>
        <v>0</v>
      </c>
      <c r="DV63" s="161">
        <f t="shared" si="283"/>
        <v>0</v>
      </c>
      <c r="DW63" s="162" t="b">
        <f t="shared" ref="DW63:DW81" si="340">IF(DV63="■", $R63+$S63)</f>
        <v>0</v>
      </c>
      <c r="DX63" s="161">
        <f t="shared" si="284"/>
        <v>0</v>
      </c>
      <c r="DY63" s="162" t="b">
        <f t="shared" ref="DY63:DY81" si="341">IF(DX63="■", $R63+$S63)</f>
        <v>0</v>
      </c>
      <c r="DZ63" s="161">
        <f t="shared" si="285"/>
        <v>0</v>
      </c>
      <c r="EA63" s="162" t="b">
        <f t="shared" ref="EA63:EA81" si="342">IF(DZ63="■", $R63+$S63)</f>
        <v>0</v>
      </c>
      <c r="EB63" s="161">
        <f t="shared" si="286"/>
        <v>0</v>
      </c>
      <c r="EC63" s="165" t="b">
        <f t="shared" ref="EC63:EC81" si="343">IF(EB63="■", $R63+$S63)</f>
        <v>0</v>
      </c>
      <c r="ED63" s="155">
        <f t="shared" si="287"/>
        <v>0</v>
      </c>
      <c r="EE63" s="162" t="b">
        <f t="shared" ref="EE63:EE81" si="344">IF(ED63="■", $R63+$S63)</f>
        <v>0</v>
      </c>
      <c r="EF63" s="161">
        <f t="shared" si="288"/>
        <v>0</v>
      </c>
      <c r="EG63" s="162" t="b">
        <f t="shared" ref="EG63:EG81" si="345">IF(EF63="■", $R63+$S63)</f>
        <v>0</v>
      </c>
      <c r="EH63" s="161">
        <f t="shared" si="289"/>
        <v>0</v>
      </c>
      <c r="EI63" s="162" t="b">
        <f t="shared" ref="EI63:EI81" si="346">IF(EH63="■", $R63+$S63)</f>
        <v>0</v>
      </c>
      <c r="EJ63" s="161">
        <f t="shared" si="290"/>
        <v>0</v>
      </c>
      <c r="EK63" s="162" t="b">
        <f t="shared" ref="EK63:EK81" si="347">IF(EJ63="■", $R63+$S63)</f>
        <v>0</v>
      </c>
      <c r="EL63" s="161">
        <f t="shared" si="291"/>
        <v>0</v>
      </c>
      <c r="EM63" s="162" t="b">
        <f t="shared" ref="EM63:EM81" si="348">IF(EL63="■", $R63+$S63)</f>
        <v>0</v>
      </c>
      <c r="EN63" s="15"/>
      <c r="EO63" s="155">
        <f t="shared" ref="EO63:EO81" si="349">IF($EN63="5.º Centenário de Camões", "■",0)</f>
        <v>0</v>
      </c>
      <c r="EP63" s="162" t="b">
        <f t="shared" ref="EP63:EP81" si="350">IF(EO63="■", $R63+$S63)</f>
        <v>0</v>
      </c>
      <c r="EQ63" s="161">
        <f t="shared" ref="EQ63:EQ81" si="351">IF($EN63="7 dias com os media", "■",0)</f>
        <v>0</v>
      </c>
      <c r="ER63" s="162" t="b">
        <f t="shared" ref="ER63:ER81" si="352">IF(EQ63="■", $R63+$S63)</f>
        <v>0</v>
      </c>
      <c r="ES63" s="155">
        <f t="shared" ref="ES63:ES81" si="353">IF($EN63="aler mais e melhor", "■",0)</f>
        <v>0</v>
      </c>
      <c r="ET63" s="162" t="b">
        <f t="shared" ref="ET63:ET81" si="354">IF(ES63="■", $R63+$S63)</f>
        <v>0</v>
      </c>
      <c r="EU63" s="161">
        <f t="shared" ref="EU63:EU81" si="355">IF($EN63="Campeonato de Escrita e Ciência Criativa", "■",0)</f>
        <v>0</v>
      </c>
      <c r="EV63" s="162" t="b">
        <f t="shared" ref="EV63:EV81" si="356">IF(EU63="■", $R63+$S63)</f>
        <v>0</v>
      </c>
      <c r="EW63" s="161">
        <f t="shared" ref="EW63:EW81" si="357">IF($EN63="Cientificamente provável", "■",0)</f>
        <v>0</v>
      </c>
      <c r="EX63" s="162" t="b">
        <f t="shared" ref="EX63:EX81" si="358">IF(EW63="■", $R63+$S63)</f>
        <v>0</v>
      </c>
      <c r="EY63" s="161">
        <f t="shared" ref="EY63:EY81" si="359">IF($EN63="Clássicos em rede", "■",0)</f>
        <v>0</v>
      </c>
      <c r="EZ63" s="162" t="b">
        <f t="shared" ref="EZ63:EZ81" si="360">IF(EY63="■", $R63+$S63)</f>
        <v>0</v>
      </c>
      <c r="FA63" s="161">
        <f t="shared" ref="FA63:FA81" si="361">IF($EN63="Conto Contigo", "■",0)</f>
        <v>0</v>
      </c>
      <c r="FB63" s="162" t="b">
        <f t="shared" ref="FB63:FB81" si="362">IF(FA63="■", $R63+$S63)</f>
        <v>0</v>
      </c>
      <c r="FC63" s="161">
        <f t="shared" ref="FC63:FC81" si="363">IF($EN63="Dia da internet Mais Segura", "■",0)</f>
        <v>0</v>
      </c>
      <c r="FD63" s="162" t="b">
        <f t="shared" ref="FD63:FD81" si="364">IF(FC63="■", $R63+$S63)</f>
        <v>0</v>
      </c>
      <c r="FE63" s="161">
        <f t="shared" ref="FE63:FE81" si="365">IF($EN63="Dia Mundial da Língua Portuguesa", "■",0)</f>
        <v>0</v>
      </c>
      <c r="FF63" s="162" t="b">
        <f t="shared" ref="FF63:FF81" si="366">IF(FE63="■", $R63+$S63)</f>
        <v>0</v>
      </c>
      <c r="FG63" s="161">
        <f t="shared" ref="FG63:FG81" si="367">IF($EN63="Histórias com ciência na biblioteca escolar", "■",0)</f>
        <v>0</v>
      </c>
      <c r="FH63" s="162" t="b">
        <f t="shared" ref="FH63:FH81" si="368">IF(FG63="■", $R63+$S63)</f>
        <v>0</v>
      </c>
      <c r="FI63" s="161">
        <f t="shared" ref="FI63:FI81" si="369">IF($EN63="Isto também é comigo", "■",0)</f>
        <v>0</v>
      </c>
      <c r="FJ63" s="162" t="b">
        <f t="shared" ref="FJ63:FJ81" si="370">IF(FI63="■", $R63+$S63)</f>
        <v>0</v>
      </c>
      <c r="FK63" s="161">
        <f t="shared" ref="FK63:FK81" si="371">IF($EN63="Jornal escolar", "■",0)</f>
        <v>0</v>
      </c>
      <c r="FL63" s="162" t="b">
        <f t="shared" ref="FL63:FL81" si="372">IF(FK63="■", $R63+$S63)</f>
        <v>0</v>
      </c>
      <c r="FM63" s="161">
        <f t="shared" ref="FM63:FM81" si="373">IF($EN63="Jornalistas em rede", "■",0)</f>
        <v>0</v>
      </c>
      <c r="FN63" s="162" t="b">
        <f t="shared" ref="FN63:FN81" si="374">IF(FM63="■", $R63+$S63)</f>
        <v>0</v>
      </c>
      <c r="FO63" s="161">
        <f t="shared" ref="FO63:FO81" si="375">IF($EN63="Juntos a criar", "■",0)</f>
        <v>0</v>
      </c>
      <c r="FP63" s="162" t="b">
        <f t="shared" ref="FP63:FP81" si="376">IF(FO63="■", $R63+$S63)</f>
        <v>0</v>
      </c>
      <c r="FQ63" s="155">
        <f t="shared" ref="FQ63:FQ81" si="377">IF($EN63="Ler fora da escola", "■",0)</f>
        <v>0</v>
      </c>
      <c r="FR63" s="162" t="b">
        <f t="shared" ref="FR63:FR81" si="378">IF(FQ63="■", $R63+$S63)</f>
        <v>0</v>
      </c>
      <c r="FS63" s="161">
        <f t="shared" ref="FS63:FS81" si="379">IF($EN63="Media@ção", "■",0)</f>
        <v>0</v>
      </c>
      <c r="FT63" s="162" t="b">
        <f t="shared" ref="FT63:FT81" si="380">IF(FS63="■", $R63+$S63)</f>
        <v>0</v>
      </c>
      <c r="FU63" s="161">
        <f t="shared" ref="FU63:FU81" si="381">IF($EN63="Mês Internacional da Biblioteca Escolar", "■",0)</f>
        <v>0</v>
      </c>
      <c r="FV63" s="162" t="b">
        <f t="shared" ref="FV63:FV81" si="382">IF(FU63="■", $R63+$S63)</f>
        <v>0</v>
      </c>
      <c r="FW63" s="161">
        <f t="shared" ref="FW63:FW81" si="383">IF($EN63="Miúdos a votos", "■",0)</f>
        <v>0</v>
      </c>
      <c r="FX63" s="162" t="b">
        <f t="shared" ref="FX63:FX81" si="384">IF(FW63="■", $R63+$S63)</f>
        <v>0</v>
      </c>
      <c r="FY63" s="161">
        <f t="shared" ref="FY63:FY81" si="385">IF($EN63="Newton gostava de ler", "■",0)</f>
        <v>0</v>
      </c>
      <c r="FZ63" s="162" t="b">
        <f t="shared" ref="FZ63:FZ81" si="386">IF(FY63="■", $R63+$S63)</f>
        <v>0</v>
      </c>
      <c r="GA63" s="161">
        <f t="shared" ref="GA63:GA81" si="387">IF($EN63="Plano Nacional das Artes", "■",0)</f>
        <v>0</v>
      </c>
      <c r="GB63" s="162" t="b">
        <f t="shared" ref="GB63:GB81" si="388">IF(GA63="■", $R63+$S63)</f>
        <v>0</v>
      </c>
      <c r="GC63" s="161">
        <f t="shared" si="292"/>
        <v>0</v>
      </c>
      <c r="GD63" s="162" t="b">
        <f t="shared" ref="GD63:GD81" si="389">IF(GC63="■", $R63+$S63)</f>
        <v>0</v>
      </c>
      <c r="GE63" s="161">
        <f t="shared" ref="GE63:GE81" si="390">IF($EN63="Plano Nacional de Formação Financeira", "■",0)</f>
        <v>0</v>
      </c>
      <c r="GF63" s="162" t="b">
        <f t="shared" ref="GF63:GF81" si="391">IF(GE63="■", $R63+$S63)</f>
        <v>0</v>
      </c>
      <c r="GG63" s="161">
        <f t="shared" ref="GG63:GG81" si="392">IF($EN63="Rádio escolar", "■",0)</f>
        <v>0</v>
      </c>
      <c r="GH63" s="162" t="b">
        <f t="shared" ref="GH63:GH81" si="393">IF(GG63="■", $R63+$S63)</f>
        <v>0</v>
      </c>
      <c r="GI63" s="161">
        <f t="shared" ref="GI63:GI81" si="394">IF($EN63="READ ON Portugal", "■",0)</f>
        <v>0</v>
      </c>
      <c r="GJ63" s="162" t="b">
        <f t="shared" ref="GJ63:GJ81" si="395">IF(GI63="■", $R63+$S63)</f>
        <v>0</v>
      </c>
      <c r="GK63" s="161">
        <f t="shared" ref="GK63:GK81" si="396">IF($EN63="Semana da leitura", "■",0)</f>
        <v>0</v>
      </c>
      <c r="GL63" s="162" t="b">
        <f t="shared" ref="GL63:GL81" si="397">IF(GK63="■", $R63+$S63)</f>
        <v>0</v>
      </c>
      <c r="GM63" s="161">
        <f t="shared" ref="GM63:GM81" si="398">IF($EN63="Ser escritor é cool", "■",0)</f>
        <v>0</v>
      </c>
      <c r="GN63" s="165" t="b">
        <f t="shared" ref="GN63:GN81" si="399">IF(GM63="■", $R63+$S63)</f>
        <v>0</v>
      </c>
      <c r="GO63" s="155">
        <f t="shared" si="293"/>
        <v>0</v>
      </c>
      <c r="GP63" s="162" t="b">
        <f t="shared" ref="GP63:GP81" si="400">IF(GO63="■", $R63+$S63)</f>
        <v>0</v>
      </c>
      <c r="GQ63" s="161">
        <f t="shared" ref="GQ63:GQ81" si="401">IF($EN63="Todos Juntos Podemos Ler", "■",0)</f>
        <v>0</v>
      </c>
      <c r="GR63" s="162" t="b">
        <f t="shared" ref="GR63:GR81" si="402">IF(GQ63="■", $R63+$S63)</f>
        <v>0</v>
      </c>
      <c r="GS63" s="161">
        <f t="shared" ref="GS63:GS81" si="403">IF($EN63="TV escolar", "■",0)</f>
        <v>0</v>
      </c>
      <c r="GT63" s="162" t="b">
        <f t="shared" ref="GT63:GT81" si="404">IF(GS63="■", $R63+$S63)</f>
        <v>0</v>
      </c>
      <c r="GU63" s="161">
        <f t="shared" si="294"/>
        <v>0</v>
      </c>
      <c r="GV63" s="162" t="b">
        <f t="shared" ref="GV63:GV81" si="405">IF(GU63="■", $R63+$S63)</f>
        <v>0</v>
      </c>
      <c r="GW63" s="161">
        <f t="shared" ref="GW63:GW81" si="406">IF($EN63="Outra(s)", "■",0)</f>
        <v>0</v>
      </c>
      <c r="GX63" s="162" t="b">
        <f t="shared" ref="GX63:GX81" si="407">IF(GW63="■", $R63+$S63)</f>
        <v>0</v>
      </c>
    </row>
    <row r="64" spans="1:206" ht="15.6" customHeight="1">
      <c r="A64" s="93"/>
      <c r="B64" s="160">
        <f>'1. Plano anual atividades'!C66</f>
        <v>0</v>
      </c>
      <c r="C64" s="15"/>
      <c r="D64" s="162">
        <f>'1. Plano anual atividades'!D66</f>
        <v>0</v>
      </c>
      <c r="E64" s="162">
        <f>'1. Plano anual atividades'!I66</f>
        <v>0</v>
      </c>
      <c r="F64" s="162">
        <f>'1. Plano anual atividades'!J66</f>
        <v>0</v>
      </c>
      <c r="G64" s="162">
        <f>'1. Plano anual atividades'!K66</f>
        <v>0</v>
      </c>
      <c r="H64" s="162">
        <f>'1. Plano anual atividades'!L66</f>
        <v>0</v>
      </c>
      <c r="I64" s="162">
        <f>'1. Plano anual atividades'!M66</f>
        <v>0</v>
      </c>
      <c r="J64" s="162">
        <f>'1. Plano anual atividades'!N66</f>
        <v>0</v>
      </c>
      <c r="K64" s="162">
        <f>'1. Plano anual atividades'!O66</f>
        <v>0</v>
      </c>
      <c r="L64" s="162">
        <f>'1. Plano anual atividades'!P66</f>
        <v>0</v>
      </c>
      <c r="M64" s="162">
        <f>'1. Plano anual atividades'!Q66</f>
        <v>0</v>
      </c>
      <c r="N64" s="162">
        <f>'1. Plano anual atividades'!R66</f>
        <v>0</v>
      </c>
      <c r="O64" s="15"/>
      <c r="P64" s="15"/>
      <c r="Q64" s="162">
        <f t="shared" si="295"/>
        <v>0</v>
      </c>
      <c r="R64" s="15"/>
      <c r="S64" s="15"/>
      <c r="T64" s="162">
        <f t="shared" ref="T64:T73" si="408">P64*R64</f>
        <v>0</v>
      </c>
      <c r="U64" s="162">
        <f t="shared" ref="U64:U73" si="409">P64*S64</f>
        <v>0</v>
      </c>
      <c r="V64" s="15"/>
      <c r="W64" s="15"/>
      <c r="X64" s="162">
        <f t="shared" si="296"/>
        <v>0</v>
      </c>
      <c r="Y64" s="162">
        <f t="shared" si="297"/>
        <v>0</v>
      </c>
      <c r="Z64" s="15"/>
      <c r="AA64" s="15"/>
      <c r="AB64" s="163">
        <f>'1. Plano anual atividades'!E66</f>
        <v>0</v>
      </c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64"/>
      <c r="BB64" s="15"/>
      <c r="BC64" s="13">
        <f t="shared" si="298"/>
        <v>0</v>
      </c>
      <c r="BD64" s="16" t="b">
        <f t="shared" si="299"/>
        <v>0</v>
      </c>
      <c r="BE64" s="15">
        <f t="shared" si="300"/>
        <v>0</v>
      </c>
      <c r="BF64" s="16" t="b">
        <f t="shared" si="301"/>
        <v>0</v>
      </c>
      <c r="BG64" s="15">
        <f t="shared" si="255"/>
        <v>0</v>
      </c>
      <c r="BH64" s="16" t="b">
        <f t="shared" si="302"/>
        <v>0</v>
      </c>
      <c r="BI64" s="15">
        <f t="shared" si="303"/>
        <v>0</v>
      </c>
      <c r="BJ64" s="16" t="b">
        <f t="shared" si="304"/>
        <v>0</v>
      </c>
      <c r="BK64" s="15">
        <f t="shared" si="256"/>
        <v>0</v>
      </c>
      <c r="BL64" s="16" t="b">
        <f t="shared" si="305"/>
        <v>0</v>
      </c>
      <c r="BM64" s="15">
        <f t="shared" si="257"/>
        <v>0</v>
      </c>
      <c r="BN64" s="16" t="b">
        <f t="shared" si="306"/>
        <v>0</v>
      </c>
      <c r="BO64" s="15">
        <f t="shared" si="258"/>
        <v>0</v>
      </c>
      <c r="BP64" s="16" t="b">
        <f t="shared" si="307"/>
        <v>0</v>
      </c>
      <c r="BQ64" s="13">
        <f t="shared" si="259"/>
        <v>0</v>
      </c>
      <c r="BR64" s="16" t="b">
        <f t="shared" si="308"/>
        <v>0</v>
      </c>
      <c r="BS64" s="13">
        <f t="shared" si="309"/>
        <v>0</v>
      </c>
      <c r="BT64" s="16" t="b">
        <f t="shared" si="310"/>
        <v>0</v>
      </c>
      <c r="BU64" s="15">
        <f t="shared" si="260"/>
        <v>0</v>
      </c>
      <c r="BV64" s="16" t="b">
        <f t="shared" si="311"/>
        <v>0</v>
      </c>
      <c r="BW64" s="15">
        <f t="shared" si="261"/>
        <v>0</v>
      </c>
      <c r="BX64" s="16" t="b">
        <f t="shared" si="312"/>
        <v>0</v>
      </c>
      <c r="BY64" s="15">
        <f t="shared" si="262"/>
        <v>0</v>
      </c>
      <c r="BZ64" s="16" t="b">
        <f t="shared" si="313"/>
        <v>0</v>
      </c>
      <c r="CA64" s="15">
        <f t="shared" si="263"/>
        <v>0</v>
      </c>
      <c r="CB64" s="16" t="b">
        <f t="shared" si="314"/>
        <v>0</v>
      </c>
      <c r="CC64" s="26"/>
      <c r="CD64" s="155">
        <f t="shared" si="315"/>
        <v>0</v>
      </c>
      <c r="CE64" s="162" t="b">
        <f t="shared" si="316"/>
        <v>0</v>
      </c>
      <c r="CF64" s="161">
        <f t="shared" si="264"/>
        <v>0</v>
      </c>
      <c r="CG64" s="162" t="b">
        <f t="shared" si="317"/>
        <v>0</v>
      </c>
      <c r="CH64" s="155">
        <f t="shared" si="318"/>
        <v>0</v>
      </c>
      <c r="CI64" s="162" t="b">
        <f t="shared" si="319"/>
        <v>0</v>
      </c>
      <c r="CJ64" s="161">
        <f t="shared" si="265"/>
        <v>0</v>
      </c>
      <c r="CK64" s="162" t="b">
        <f t="shared" si="320"/>
        <v>0</v>
      </c>
      <c r="CL64" s="161">
        <f t="shared" si="266"/>
        <v>0</v>
      </c>
      <c r="CM64" s="162" t="b">
        <f t="shared" si="321"/>
        <v>0</v>
      </c>
      <c r="CN64" s="161">
        <f t="shared" si="267"/>
        <v>0</v>
      </c>
      <c r="CO64" s="162" t="b">
        <f t="shared" si="322"/>
        <v>0</v>
      </c>
      <c r="CP64" s="161">
        <f t="shared" si="268"/>
        <v>0</v>
      </c>
      <c r="CQ64" s="162" t="b">
        <f t="shared" si="323"/>
        <v>0</v>
      </c>
      <c r="CR64" s="161">
        <f t="shared" si="269"/>
        <v>0</v>
      </c>
      <c r="CS64" s="162" t="b">
        <f t="shared" si="324"/>
        <v>0</v>
      </c>
      <c r="CT64" s="161">
        <f t="shared" si="270"/>
        <v>0</v>
      </c>
      <c r="CU64" s="162" t="b">
        <f t="shared" si="325"/>
        <v>0</v>
      </c>
      <c r="CV64" s="161">
        <f t="shared" si="271"/>
        <v>0</v>
      </c>
      <c r="CW64" s="162" t="b">
        <f t="shared" si="326"/>
        <v>0</v>
      </c>
      <c r="CX64" s="161">
        <f t="shared" si="272"/>
        <v>0</v>
      </c>
      <c r="CY64" s="162" t="b">
        <f t="shared" si="327"/>
        <v>0</v>
      </c>
      <c r="CZ64" s="161">
        <f t="shared" si="273"/>
        <v>0</v>
      </c>
      <c r="DA64" s="162" t="b">
        <f t="shared" si="328"/>
        <v>0</v>
      </c>
      <c r="DB64" s="161">
        <f t="shared" si="274"/>
        <v>0</v>
      </c>
      <c r="DC64" s="162" t="b">
        <f t="shared" si="329"/>
        <v>0</v>
      </c>
      <c r="DD64" s="161">
        <f t="shared" si="275"/>
        <v>0</v>
      </c>
      <c r="DE64" s="162" t="b">
        <f t="shared" si="330"/>
        <v>0</v>
      </c>
      <c r="DF64" s="155">
        <f t="shared" si="331"/>
        <v>0</v>
      </c>
      <c r="DG64" s="162" t="b">
        <f t="shared" si="332"/>
        <v>0</v>
      </c>
      <c r="DH64" s="161">
        <f t="shared" si="276"/>
        <v>0</v>
      </c>
      <c r="DI64" s="162" t="b">
        <f t="shared" si="333"/>
        <v>0</v>
      </c>
      <c r="DJ64" s="161">
        <f t="shared" si="277"/>
        <v>0</v>
      </c>
      <c r="DK64" s="162" t="b">
        <f t="shared" si="334"/>
        <v>0</v>
      </c>
      <c r="DL64" s="161">
        <f t="shared" si="278"/>
        <v>0</v>
      </c>
      <c r="DM64" s="162" t="b">
        <f t="shared" si="335"/>
        <v>0</v>
      </c>
      <c r="DN64" s="161">
        <f t="shared" si="279"/>
        <v>0</v>
      </c>
      <c r="DO64" s="162" t="b">
        <f t="shared" si="336"/>
        <v>0</v>
      </c>
      <c r="DP64" s="161">
        <f t="shared" si="280"/>
        <v>0</v>
      </c>
      <c r="DQ64" s="162" t="b">
        <f t="shared" si="337"/>
        <v>0</v>
      </c>
      <c r="DR64" s="161">
        <f t="shared" si="281"/>
        <v>0</v>
      </c>
      <c r="DS64" s="162" t="b">
        <f t="shared" si="338"/>
        <v>0</v>
      </c>
      <c r="DT64" s="161">
        <f t="shared" si="282"/>
        <v>0</v>
      </c>
      <c r="DU64" s="162" t="b">
        <f t="shared" si="339"/>
        <v>0</v>
      </c>
      <c r="DV64" s="161">
        <f t="shared" si="283"/>
        <v>0</v>
      </c>
      <c r="DW64" s="162" t="b">
        <f t="shared" si="340"/>
        <v>0</v>
      </c>
      <c r="DX64" s="161">
        <f t="shared" si="284"/>
        <v>0</v>
      </c>
      <c r="DY64" s="162" t="b">
        <f t="shared" si="341"/>
        <v>0</v>
      </c>
      <c r="DZ64" s="161">
        <f t="shared" si="285"/>
        <v>0</v>
      </c>
      <c r="EA64" s="162" t="b">
        <f t="shared" si="342"/>
        <v>0</v>
      </c>
      <c r="EB64" s="161">
        <f t="shared" si="286"/>
        <v>0</v>
      </c>
      <c r="EC64" s="165" t="b">
        <f t="shared" si="343"/>
        <v>0</v>
      </c>
      <c r="ED64" s="155">
        <f t="shared" si="287"/>
        <v>0</v>
      </c>
      <c r="EE64" s="162" t="b">
        <f t="shared" si="344"/>
        <v>0</v>
      </c>
      <c r="EF64" s="161">
        <f t="shared" si="288"/>
        <v>0</v>
      </c>
      <c r="EG64" s="162" t="b">
        <f t="shared" si="345"/>
        <v>0</v>
      </c>
      <c r="EH64" s="161">
        <f t="shared" si="289"/>
        <v>0</v>
      </c>
      <c r="EI64" s="162" t="b">
        <f t="shared" si="346"/>
        <v>0</v>
      </c>
      <c r="EJ64" s="161">
        <f t="shared" si="290"/>
        <v>0</v>
      </c>
      <c r="EK64" s="162" t="b">
        <f t="shared" si="347"/>
        <v>0</v>
      </c>
      <c r="EL64" s="161">
        <f t="shared" si="291"/>
        <v>0</v>
      </c>
      <c r="EM64" s="162" t="b">
        <f t="shared" si="348"/>
        <v>0</v>
      </c>
      <c r="EN64" s="15"/>
      <c r="EO64" s="155">
        <f t="shared" si="349"/>
        <v>0</v>
      </c>
      <c r="EP64" s="162" t="b">
        <f t="shared" si="350"/>
        <v>0</v>
      </c>
      <c r="EQ64" s="161">
        <f t="shared" si="351"/>
        <v>0</v>
      </c>
      <c r="ER64" s="162" t="b">
        <f t="shared" si="352"/>
        <v>0</v>
      </c>
      <c r="ES64" s="155">
        <f t="shared" si="353"/>
        <v>0</v>
      </c>
      <c r="ET64" s="162" t="b">
        <f t="shared" si="354"/>
        <v>0</v>
      </c>
      <c r="EU64" s="161">
        <f t="shared" si="355"/>
        <v>0</v>
      </c>
      <c r="EV64" s="162" t="b">
        <f t="shared" si="356"/>
        <v>0</v>
      </c>
      <c r="EW64" s="161">
        <f t="shared" si="357"/>
        <v>0</v>
      </c>
      <c r="EX64" s="162" t="b">
        <f t="shared" si="358"/>
        <v>0</v>
      </c>
      <c r="EY64" s="161">
        <f t="shared" si="359"/>
        <v>0</v>
      </c>
      <c r="EZ64" s="162" t="b">
        <f t="shared" si="360"/>
        <v>0</v>
      </c>
      <c r="FA64" s="161">
        <f t="shared" si="361"/>
        <v>0</v>
      </c>
      <c r="FB64" s="162" t="b">
        <f t="shared" si="362"/>
        <v>0</v>
      </c>
      <c r="FC64" s="161">
        <f t="shared" si="363"/>
        <v>0</v>
      </c>
      <c r="FD64" s="162" t="b">
        <f t="shared" si="364"/>
        <v>0</v>
      </c>
      <c r="FE64" s="161">
        <f t="shared" si="365"/>
        <v>0</v>
      </c>
      <c r="FF64" s="162" t="b">
        <f t="shared" si="366"/>
        <v>0</v>
      </c>
      <c r="FG64" s="161">
        <f t="shared" si="367"/>
        <v>0</v>
      </c>
      <c r="FH64" s="162" t="b">
        <f t="shared" si="368"/>
        <v>0</v>
      </c>
      <c r="FI64" s="161">
        <f t="shared" si="369"/>
        <v>0</v>
      </c>
      <c r="FJ64" s="162" t="b">
        <f t="shared" si="370"/>
        <v>0</v>
      </c>
      <c r="FK64" s="161">
        <f t="shared" si="371"/>
        <v>0</v>
      </c>
      <c r="FL64" s="162" t="b">
        <f t="shared" si="372"/>
        <v>0</v>
      </c>
      <c r="FM64" s="161">
        <f t="shared" si="373"/>
        <v>0</v>
      </c>
      <c r="FN64" s="162" t="b">
        <f t="shared" si="374"/>
        <v>0</v>
      </c>
      <c r="FO64" s="161">
        <f t="shared" si="375"/>
        <v>0</v>
      </c>
      <c r="FP64" s="162" t="b">
        <f t="shared" si="376"/>
        <v>0</v>
      </c>
      <c r="FQ64" s="155">
        <f t="shared" si="377"/>
        <v>0</v>
      </c>
      <c r="FR64" s="162" t="b">
        <f t="shared" si="378"/>
        <v>0</v>
      </c>
      <c r="FS64" s="161">
        <f t="shared" si="379"/>
        <v>0</v>
      </c>
      <c r="FT64" s="162" t="b">
        <f t="shared" si="380"/>
        <v>0</v>
      </c>
      <c r="FU64" s="161">
        <f t="shared" si="381"/>
        <v>0</v>
      </c>
      <c r="FV64" s="162" t="b">
        <f t="shared" si="382"/>
        <v>0</v>
      </c>
      <c r="FW64" s="161">
        <f t="shared" si="383"/>
        <v>0</v>
      </c>
      <c r="FX64" s="162" t="b">
        <f t="shared" si="384"/>
        <v>0</v>
      </c>
      <c r="FY64" s="161">
        <f t="shared" si="385"/>
        <v>0</v>
      </c>
      <c r="FZ64" s="162" t="b">
        <f t="shared" si="386"/>
        <v>0</v>
      </c>
      <c r="GA64" s="161">
        <f t="shared" si="387"/>
        <v>0</v>
      </c>
      <c r="GB64" s="162" t="b">
        <f t="shared" si="388"/>
        <v>0</v>
      </c>
      <c r="GC64" s="161">
        <f t="shared" si="292"/>
        <v>0</v>
      </c>
      <c r="GD64" s="162" t="b">
        <f t="shared" si="389"/>
        <v>0</v>
      </c>
      <c r="GE64" s="161">
        <f t="shared" si="390"/>
        <v>0</v>
      </c>
      <c r="GF64" s="162" t="b">
        <f t="shared" si="391"/>
        <v>0</v>
      </c>
      <c r="GG64" s="161">
        <f t="shared" si="392"/>
        <v>0</v>
      </c>
      <c r="GH64" s="162" t="b">
        <f t="shared" si="393"/>
        <v>0</v>
      </c>
      <c r="GI64" s="161">
        <f t="shared" si="394"/>
        <v>0</v>
      </c>
      <c r="GJ64" s="162" t="b">
        <f t="shared" si="395"/>
        <v>0</v>
      </c>
      <c r="GK64" s="161">
        <f t="shared" si="396"/>
        <v>0</v>
      </c>
      <c r="GL64" s="162" t="b">
        <f t="shared" si="397"/>
        <v>0</v>
      </c>
      <c r="GM64" s="161">
        <f t="shared" si="398"/>
        <v>0</v>
      </c>
      <c r="GN64" s="165" t="b">
        <f t="shared" si="399"/>
        <v>0</v>
      </c>
      <c r="GO64" s="155">
        <f t="shared" si="293"/>
        <v>0</v>
      </c>
      <c r="GP64" s="162" t="b">
        <f t="shared" si="400"/>
        <v>0</v>
      </c>
      <c r="GQ64" s="161">
        <f t="shared" si="401"/>
        <v>0</v>
      </c>
      <c r="GR64" s="162" t="b">
        <f t="shared" si="402"/>
        <v>0</v>
      </c>
      <c r="GS64" s="161">
        <f t="shared" si="403"/>
        <v>0</v>
      </c>
      <c r="GT64" s="162" t="b">
        <f t="shared" si="404"/>
        <v>0</v>
      </c>
      <c r="GU64" s="161">
        <f t="shared" si="294"/>
        <v>0</v>
      </c>
      <c r="GV64" s="162" t="b">
        <f t="shared" si="405"/>
        <v>0</v>
      </c>
      <c r="GW64" s="161">
        <f t="shared" si="406"/>
        <v>0</v>
      </c>
      <c r="GX64" s="162" t="b">
        <f t="shared" si="407"/>
        <v>0</v>
      </c>
    </row>
    <row r="65" spans="1:206" ht="15.6" customHeight="1">
      <c r="A65" s="93"/>
      <c r="B65" s="160">
        <f>'1. Plano anual atividades'!C67</f>
        <v>0</v>
      </c>
      <c r="C65" s="15"/>
      <c r="D65" s="162">
        <f>'1. Plano anual atividades'!D67</f>
        <v>0</v>
      </c>
      <c r="E65" s="162">
        <f>'1. Plano anual atividades'!I67</f>
        <v>0</v>
      </c>
      <c r="F65" s="162">
        <f>'1. Plano anual atividades'!J67</f>
        <v>0</v>
      </c>
      <c r="G65" s="162">
        <f>'1. Plano anual atividades'!K67</f>
        <v>0</v>
      </c>
      <c r="H65" s="162">
        <f>'1. Plano anual atividades'!L67</f>
        <v>0</v>
      </c>
      <c r="I65" s="162">
        <f>'1. Plano anual atividades'!M67</f>
        <v>0</v>
      </c>
      <c r="J65" s="162">
        <f>'1. Plano anual atividades'!N67</f>
        <v>0</v>
      </c>
      <c r="K65" s="162">
        <f>'1. Plano anual atividades'!O67</f>
        <v>0</v>
      </c>
      <c r="L65" s="162">
        <f>'1. Plano anual atividades'!P67</f>
        <v>0</v>
      </c>
      <c r="M65" s="162">
        <f>'1. Plano anual atividades'!Q67</f>
        <v>0</v>
      </c>
      <c r="N65" s="162">
        <f>'1. Plano anual atividades'!R67</f>
        <v>0</v>
      </c>
      <c r="O65" s="15"/>
      <c r="P65" s="15"/>
      <c r="Q65" s="162">
        <f t="shared" si="295"/>
        <v>0</v>
      </c>
      <c r="R65" s="15"/>
      <c r="S65" s="15"/>
      <c r="T65" s="162">
        <f t="shared" si="408"/>
        <v>0</v>
      </c>
      <c r="U65" s="162">
        <f t="shared" si="409"/>
        <v>0</v>
      </c>
      <c r="V65" s="15"/>
      <c r="W65" s="15"/>
      <c r="X65" s="162">
        <f t="shared" si="296"/>
        <v>0</v>
      </c>
      <c r="Y65" s="162">
        <f t="shared" si="297"/>
        <v>0</v>
      </c>
      <c r="Z65" s="15"/>
      <c r="AA65" s="15"/>
      <c r="AB65" s="163">
        <f>'1. Plano anual atividades'!E67</f>
        <v>0</v>
      </c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64"/>
      <c r="BB65" s="15"/>
      <c r="BC65" s="13">
        <f t="shared" si="298"/>
        <v>0</v>
      </c>
      <c r="BD65" s="16" t="b">
        <f t="shared" si="299"/>
        <v>0</v>
      </c>
      <c r="BE65" s="15">
        <f t="shared" si="300"/>
        <v>0</v>
      </c>
      <c r="BF65" s="16" t="b">
        <f t="shared" si="301"/>
        <v>0</v>
      </c>
      <c r="BG65" s="15">
        <f t="shared" si="255"/>
        <v>0</v>
      </c>
      <c r="BH65" s="16" t="b">
        <f t="shared" si="302"/>
        <v>0</v>
      </c>
      <c r="BI65" s="15">
        <f t="shared" si="303"/>
        <v>0</v>
      </c>
      <c r="BJ65" s="16" t="b">
        <f t="shared" si="304"/>
        <v>0</v>
      </c>
      <c r="BK65" s="15">
        <f t="shared" si="256"/>
        <v>0</v>
      </c>
      <c r="BL65" s="16" t="b">
        <f t="shared" si="305"/>
        <v>0</v>
      </c>
      <c r="BM65" s="15">
        <f t="shared" si="257"/>
        <v>0</v>
      </c>
      <c r="BN65" s="16" t="b">
        <f t="shared" si="306"/>
        <v>0</v>
      </c>
      <c r="BO65" s="15">
        <f t="shared" si="258"/>
        <v>0</v>
      </c>
      <c r="BP65" s="16" t="b">
        <f t="shared" si="307"/>
        <v>0</v>
      </c>
      <c r="BQ65" s="13">
        <f t="shared" si="259"/>
        <v>0</v>
      </c>
      <c r="BR65" s="16" t="b">
        <f t="shared" si="308"/>
        <v>0</v>
      </c>
      <c r="BS65" s="13">
        <f t="shared" si="309"/>
        <v>0</v>
      </c>
      <c r="BT65" s="16" t="b">
        <f t="shared" si="310"/>
        <v>0</v>
      </c>
      <c r="BU65" s="15">
        <f t="shared" si="260"/>
        <v>0</v>
      </c>
      <c r="BV65" s="16" t="b">
        <f t="shared" si="311"/>
        <v>0</v>
      </c>
      <c r="BW65" s="15">
        <f t="shared" si="261"/>
        <v>0</v>
      </c>
      <c r="BX65" s="16" t="b">
        <f t="shared" si="312"/>
        <v>0</v>
      </c>
      <c r="BY65" s="15">
        <f t="shared" si="262"/>
        <v>0</v>
      </c>
      <c r="BZ65" s="16" t="b">
        <f t="shared" si="313"/>
        <v>0</v>
      </c>
      <c r="CA65" s="15">
        <f t="shared" si="263"/>
        <v>0</v>
      </c>
      <c r="CB65" s="16" t="b">
        <f t="shared" si="314"/>
        <v>0</v>
      </c>
      <c r="CC65" s="26"/>
      <c r="CD65" s="155">
        <f t="shared" si="315"/>
        <v>0</v>
      </c>
      <c r="CE65" s="162" t="b">
        <f t="shared" si="316"/>
        <v>0</v>
      </c>
      <c r="CF65" s="161">
        <f t="shared" si="264"/>
        <v>0</v>
      </c>
      <c r="CG65" s="162" t="b">
        <f t="shared" si="317"/>
        <v>0</v>
      </c>
      <c r="CH65" s="155">
        <f t="shared" si="318"/>
        <v>0</v>
      </c>
      <c r="CI65" s="162" t="b">
        <f t="shared" si="319"/>
        <v>0</v>
      </c>
      <c r="CJ65" s="161">
        <f t="shared" si="265"/>
        <v>0</v>
      </c>
      <c r="CK65" s="162" t="b">
        <f t="shared" si="320"/>
        <v>0</v>
      </c>
      <c r="CL65" s="161">
        <f t="shared" si="266"/>
        <v>0</v>
      </c>
      <c r="CM65" s="162" t="b">
        <f t="shared" si="321"/>
        <v>0</v>
      </c>
      <c r="CN65" s="161">
        <f t="shared" si="267"/>
        <v>0</v>
      </c>
      <c r="CO65" s="162" t="b">
        <f t="shared" si="322"/>
        <v>0</v>
      </c>
      <c r="CP65" s="161">
        <f t="shared" si="268"/>
        <v>0</v>
      </c>
      <c r="CQ65" s="162" t="b">
        <f t="shared" si="323"/>
        <v>0</v>
      </c>
      <c r="CR65" s="161">
        <f t="shared" si="269"/>
        <v>0</v>
      </c>
      <c r="CS65" s="162" t="b">
        <f t="shared" si="324"/>
        <v>0</v>
      </c>
      <c r="CT65" s="161">
        <f t="shared" si="270"/>
        <v>0</v>
      </c>
      <c r="CU65" s="162" t="b">
        <f t="shared" si="325"/>
        <v>0</v>
      </c>
      <c r="CV65" s="161">
        <f t="shared" si="271"/>
        <v>0</v>
      </c>
      <c r="CW65" s="162" t="b">
        <f t="shared" si="326"/>
        <v>0</v>
      </c>
      <c r="CX65" s="161">
        <f t="shared" si="272"/>
        <v>0</v>
      </c>
      <c r="CY65" s="162" t="b">
        <f t="shared" si="327"/>
        <v>0</v>
      </c>
      <c r="CZ65" s="161">
        <f t="shared" si="273"/>
        <v>0</v>
      </c>
      <c r="DA65" s="162" t="b">
        <f t="shared" si="328"/>
        <v>0</v>
      </c>
      <c r="DB65" s="161">
        <f t="shared" si="274"/>
        <v>0</v>
      </c>
      <c r="DC65" s="162" t="b">
        <f t="shared" si="329"/>
        <v>0</v>
      </c>
      <c r="DD65" s="161">
        <f t="shared" si="275"/>
        <v>0</v>
      </c>
      <c r="DE65" s="162" t="b">
        <f t="shared" si="330"/>
        <v>0</v>
      </c>
      <c r="DF65" s="155">
        <f t="shared" si="331"/>
        <v>0</v>
      </c>
      <c r="DG65" s="162" t="b">
        <f t="shared" si="332"/>
        <v>0</v>
      </c>
      <c r="DH65" s="161">
        <f t="shared" si="276"/>
        <v>0</v>
      </c>
      <c r="DI65" s="162" t="b">
        <f t="shared" si="333"/>
        <v>0</v>
      </c>
      <c r="DJ65" s="161">
        <f t="shared" si="277"/>
        <v>0</v>
      </c>
      <c r="DK65" s="162" t="b">
        <f t="shared" si="334"/>
        <v>0</v>
      </c>
      <c r="DL65" s="161">
        <f t="shared" si="278"/>
        <v>0</v>
      </c>
      <c r="DM65" s="162" t="b">
        <f t="shared" si="335"/>
        <v>0</v>
      </c>
      <c r="DN65" s="161">
        <f t="shared" si="279"/>
        <v>0</v>
      </c>
      <c r="DO65" s="162" t="b">
        <f t="shared" si="336"/>
        <v>0</v>
      </c>
      <c r="DP65" s="161">
        <f t="shared" si="280"/>
        <v>0</v>
      </c>
      <c r="DQ65" s="162" t="b">
        <f t="shared" si="337"/>
        <v>0</v>
      </c>
      <c r="DR65" s="161">
        <f t="shared" si="281"/>
        <v>0</v>
      </c>
      <c r="DS65" s="162" t="b">
        <f t="shared" si="338"/>
        <v>0</v>
      </c>
      <c r="DT65" s="161">
        <f t="shared" si="282"/>
        <v>0</v>
      </c>
      <c r="DU65" s="162" t="b">
        <f t="shared" si="339"/>
        <v>0</v>
      </c>
      <c r="DV65" s="161">
        <f t="shared" si="283"/>
        <v>0</v>
      </c>
      <c r="DW65" s="162" t="b">
        <f t="shared" si="340"/>
        <v>0</v>
      </c>
      <c r="DX65" s="161">
        <f t="shared" si="284"/>
        <v>0</v>
      </c>
      <c r="DY65" s="162" t="b">
        <f t="shared" si="341"/>
        <v>0</v>
      </c>
      <c r="DZ65" s="161">
        <f t="shared" si="285"/>
        <v>0</v>
      </c>
      <c r="EA65" s="162" t="b">
        <f t="shared" si="342"/>
        <v>0</v>
      </c>
      <c r="EB65" s="161">
        <f t="shared" si="286"/>
        <v>0</v>
      </c>
      <c r="EC65" s="165" t="b">
        <f t="shared" si="343"/>
        <v>0</v>
      </c>
      <c r="ED65" s="155">
        <f t="shared" si="287"/>
        <v>0</v>
      </c>
      <c r="EE65" s="162" t="b">
        <f t="shared" si="344"/>
        <v>0</v>
      </c>
      <c r="EF65" s="161">
        <f t="shared" si="288"/>
        <v>0</v>
      </c>
      <c r="EG65" s="162" t="b">
        <f t="shared" si="345"/>
        <v>0</v>
      </c>
      <c r="EH65" s="161">
        <f t="shared" si="289"/>
        <v>0</v>
      </c>
      <c r="EI65" s="162" t="b">
        <f t="shared" si="346"/>
        <v>0</v>
      </c>
      <c r="EJ65" s="161">
        <f t="shared" si="290"/>
        <v>0</v>
      </c>
      <c r="EK65" s="162" t="b">
        <f t="shared" si="347"/>
        <v>0</v>
      </c>
      <c r="EL65" s="161">
        <f t="shared" si="291"/>
        <v>0</v>
      </c>
      <c r="EM65" s="162" t="b">
        <f t="shared" si="348"/>
        <v>0</v>
      </c>
      <c r="EN65" s="15"/>
      <c r="EO65" s="155">
        <f t="shared" si="349"/>
        <v>0</v>
      </c>
      <c r="EP65" s="162" t="b">
        <f t="shared" si="350"/>
        <v>0</v>
      </c>
      <c r="EQ65" s="161">
        <f t="shared" si="351"/>
        <v>0</v>
      </c>
      <c r="ER65" s="162" t="b">
        <f t="shared" si="352"/>
        <v>0</v>
      </c>
      <c r="ES65" s="155">
        <f t="shared" si="353"/>
        <v>0</v>
      </c>
      <c r="ET65" s="162" t="b">
        <f t="shared" si="354"/>
        <v>0</v>
      </c>
      <c r="EU65" s="161">
        <f t="shared" si="355"/>
        <v>0</v>
      </c>
      <c r="EV65" s="162" t="b">
        <f t="shared" si="356"/>
        <v>0</v>
      </c>
      <c r="EW65" s="161">
        <f t="shared" si="357"/>
        <v>0</v>
      </c>
      <c r="EX65" s="162" t="b">
        <f t="shared" si="358"/>
        <v>0</v>
      </c>
      <c r="EY65" s="161">
        <f t="shared" si="359"/>
        <v>0</v>
      </c>
      <c r="EZ65" s="162" t="b">
        <f t="shared" si="360"/>
        <v>0</v>
      </c>
      <c r="FA65" s="161">
        <f t="shared" si="361"/>
        <v>0</v>
      </c>
      <c r="FB65" s="162" t="b">
        <f t="shared" si="362"/>
        <v>0</v>
      </c>
      <c r="FC65" s="161">
        <f t="shared" si="363"/>
        <v>0</v>
      </c>
      <c r="FD65" s="162" t="b">
        <f t="shared" si="364"/>
        <v>0</v>
      </c>
      <c r="FE65" s="161">
        <f t="shared" si="365"/>
        <v>0</v>
      </c>
      <c r="FF65" s="162" t="b">
        <f t="shared" si="366"/>
        <v>0</v>
      </c>
      <c r="FG65" s="161">
        <f t="shared" si="367"/>
        <v>0</v>
      </c>
      <c r="FH65" s="162" t="b">
        <f t="shared" si="368"/>
        <v>0</v>
      </c>
      <c r="FI65" s="161">
        <f t="shared" si="369"/>
        <v>0</v>
      </c>
      <c r="FJ65" s="162" t="b">
        <f t="shared" si="370"/>
        <v>0</v>
      </c>
      <c r="FK65" s="161">
        <f t="shared" si="371"/>
        <v>0</v>
      </c>
      <c r="FL65" s="162" t="b">
        <f t="shared" si="372"/>
        <v>0</v>
      </c>
      <c r="FM65" s="161">
        <f t="shared" si="373"/>
        <v>0</v>
      </c>
      <c r="FN65" s="162" t="b">
        <f t="shared" si="374"/>
        <v>0</v>
      </c>
      <c r="FO65" s="161">
        <f t="shared" si="375"/>
        <v>0</v>
      </c>
      <c r="FP65" s="162" t="b">
        <f t="shared" si="376"/>
        <v>0</v>
      </c>
      <c r="FQ65" s="155">
        <f t="shared" si="377"/>
        <v>0</v>
      </c>
      <c r="FR65" s="162" t="b">
        <f t="shared" si="378"/>
        <v>0</v>
      </c>
      <c r="FS65" s="161">
        <f t="shared" si="379"/>
        <v>0</v>
      </c>
      <c r="FT65" s="162" t="b">
        <f t="shared" si="380"/>
        <v>0</v>
      </c>
      <c r="FU65" s="161">
        <f t="shared" si="381"/>
        <v>0</v>
      </c>
      <c r="FV65" s="162" t="b">
        <f t="shared" si="382"/>
        <v>0</v>
      </c>
      <c r="FW65" s="161">
        <f t="shared" si="383"/>
        <v>0</v>
      </c>
      <c r="FX65" s="162" t="b">
        <f t="shared" si="384"/>
        <v>0</v>
      </c>
      <c r="FY65" s="161">
        <f t="shared" si="385"/>
        <v>0</v>
      </c>
      <c r="FZ65" s="162" t="b">
        <f t="shared" si="386"/>
        <v>0</v>
      </c>
      <c r="GA65" s="161">
        <f t="shared" si="387"/>
        <v>0</v>
      </c>
      <c r="GB65" s="162" t="b">
        <f t="shared" si="388"/>
        <v>0</v>
      </c>
      <c r="GC65" s="161">
        <f t="shared" si="292"/>
        <v>0</v>
      </c>
      <c r="GD65" s="162" t="b">
        <f t="shared" si="389"/>
        <v>0</v>
      </c>
      <c r="GE65" s="161">
        <f t="shared" si="390"/>
        <v>0</v>
      </c>
      <c r="GF65" s="162" t="b">
        <f t="shared" si="391"/>
        <v>0</v>
      </c>
      <c r="GG65" s="161">
        <f t="shared" si="392"/>
        <v>0</v>
      </c>
      <c r="GH65" s="162" t="b">
        <f t="shared" si="393"/>
        <v>0</v>
      </c>
      <c r="GI65" s="161">
        <f t="shared" si="394"/>
        <v>0</v>
      </c>
      <c r="GJ65" s="162" t="b">
        <f t="shared" si="395"/>
        <v>0</v>
      </c>
      <c r="GK65" s="161">
        <f t="shared" si="396"/>
        <v>0</v>
      </c>
      <c r="GL65" s="162" t="b">
        <f t="shared" si="397"/>
        <v>0</v>
      </c>
      <c r="GM65" s="161">
        <f t="shared" si="398"/>
        <v>0</v>
      </c>
      <c r="GN65" s="165" t="b">
        <f t="shared" si="399"/>
        <v>0</v>
      </c>
      <c r="GO65" s="155">
        <f t="shared" si="293"/>
        <v>0</v>
      </c>
      <c r="GP65" s="162" t="b">
        <f t="shared" si="400"/>
        <v>0</v>
      </c>
      <c r="GQ65" s="161">
        <f t="shared" si="401"/>
        <v>0</v>
      </c>
      <c r="GR65" s="162" t="b">
        <f t="shared" si="402"/>
        <v>0</v>
      </c>
      <c r="GS65" s="161">
        <f t="shared" si="403"/>
        <v>0</v>
      </c>
      <c r="GT65" s="162" t="b">
        <f t="shared" si="404"/>
        <v>0</v>
      </c>
      <c r="GU65" s="161">
        <f t="shared" si="294"/>
        <v>0</v>
      </c>
      <c r="GV65" s="162" t="b">
        <f t="shared" si="405"/>
        <v>0</v>
      </c>
      <c r="GW65" s="161">
        <f t="shared" si="406"/>
        <v>0</v>
      </c>
      <c r="GX65" s="162" t="b">
        <f t="shared" si="407"/>
        <v>0</v>
      </c>
    </row>
    <row r="66" spans="1:206" ht="15.6" customHeight="1">
      <c r="A66" s="93"/>
      <c r="B66" s="160">
        <f>'1. Plano anual atividades'!C68</f>
        <v>0</v>
      </c>
      <c r="C66" s="15"/>
      <c r="D66" s="162">
        <f>'1. Plano anual atividades'!D68</f>
        <v>0</v>
      </c>
      <c r="E66" s="162">
        <f>'1. Plano anual atividades'!I68</f>
        <v>0</v>
      </c>
      <c r="F66" s="162">
        <f>'1. Plano anual atividades'!J68</f>
        <v>0</v>
      </c>
      <c r="G66" s="162">
        <f>'1. Plano anual atividades'!K68</f>
        <v>0</v>
      </c>
      <c r="H66" s="162">
        <f>'1. Plano anual atividades'!L68</f>
        <v>0</v>
      </c>
      <c r="I66" s="162">
        <f>'1. Plano anual atividades'!M68</f>
        <v>0</v>
      </c>
      <c r="J66" s="162">
        <f>'1. Plano anual atividades'!N68</f>
        <v>0</v>
      </c>
      <c r="K66" s="162">
        <f>'1. Plano anual atividades'!O68</f>
        <v>0</v>
      </c>
      <c r="L66" s="162">
        <f>'1. Plano anual atividades'!P68</f>
        <v>0</v>
      </c>
      <c r="M66" s="162">
        <f>'1. Plano anual atividades'!Q68</f>
        <v>0</v>
      </c>
      <c r="N66" s="162">
        <f>'1. Plano anual atividades'!R68</f>
        <v>0</v>
      </c>
      <c r="O66" s="15"/>
      <c r="P66" s="15"/>
      <c r="Q66" s="162">
        <f t="shared" si="295"/>
        <v>0</v>
      </c>
      <c r="R66" s="15"/>
      <c r="S66" s="15"/>
      <c r="T66" s="162">
        <f t="shared" si="408"/>
        <v>0</v>
      </c>
      <c r="U66" s="162">
        <f t="shared" si="409"/>
        <v>0</v>
      </c>
      <c r="V66" s="15"/>
      <c r="W66" s="15"/>
      <c r="X66" s="162">
        <f t="shared" si="296"/>
        <v>0</v>
      </c>
      <c r="Y66" s="162">
        <f t="shared" si="297"/>
        <v>0</v>
      </c>
      <c r="Z66" s="15"/>
      <c r="AA66" s="15"/>
      <c r="AB66" s="163">
        <f>'1. Plano anual atividades'!E68</f>
        <v>0</v>
      </c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64"/>
      <c r="BB66" s="15"/>
      <c r="BC66" s="13">
        <f t="shared" si="298"/>
        <v>0</v>
      </c>
      <c r="BD66" s="16" t="b">
        <f t="shared" si="299"/>
        <v>0</v>
      </c>
      <c r="BE66" s="15">
        <f t="shared" si="300"/>
        <v>0</v>
      </c>
      <c r="BF66" s="16" t="b">
        <f t="shared" si="301"/>
        <v>0</v>
      </c>
      <c r="BG66" s="15">
        <f t="shared" si="255"/>
        <v>0</v>
      </c>
      <c r="BH66" s="16" t="b">
        <f t="shared" si="302"/>
        <v>0</v>
      </c>
      <c r="BI66" s="15">
        <f t="shared" si="303"/>
        <v>0</v>
      </c>
      <c r="BJ66" s="16" t="b">
        <f t="shared" si="304"/>
        <v>0</v>
      </c>
      <c r="BK66" s="15">
        <f t="shared" si="256"/>
        <v>0</v>
      </c>
      <c r="BL66" s="16" t="b">
        <f t="shared" si="305"/>
        <v>0</v>
      </c>
      <c r="BM66" s="15">
        <f t="shared" si="257"/>
        <v>0</v>
      </c>
      <c r="BN66" s="16" t="b">
        <f t="shared" si="306"/>
        <v>0</v>
      </c>
      <c r="BO66" s="15">
        <f t="shared" si="258"/>
        <v>0</v>
      </c>
      <c r="BP66" s="16" t="b">
        <f t="shared" si="307"/>
        <v>0</v>
      </c>
      <c r="BQ66" s="13">
        <f t="shared" si="259"/>
        <v>0</v>
      </c>
      <c r="BR66" s="16" t="b">
        <f t="shared" si="308"/>
        <v>0</v>
      </c>
      <c r="BS66" s="13">
        <f t="shared" si="309"/>
        <v>0</v>
      </c>
      <c r="BT66" s="16" t="b">
        <f t="shared" si="310"/>
        <v>0</v>
      </c>
      <c r="BU66" s="15">
        <f t="shared" si="260"/>
        <v>0</v>
      </c>
      <c r="BV66" s="16" t="b">
        <f t="shared" si="311"/>
        <v>0</v>
      </c>
      <c r="BW66" s="15">
        <f t="shared" si="261"/>
        <v>0</v>
      </c>
      <c r="BX66" s="16" t="b">
        <f t="shared" si="312"/>
        <v>0</v>
      </c>
      <c r="BY66" s="15">
        <f t="shared" si="262"/>
        <v>0</v>
      </c>
      <c r="BZ66" s="16" t="b">
        <f t="shared" si="313"/>
        <v>0</v>
      </c>
      <c r="CA66" s="15">
        <f t="shared" si="263"/>
        <v>0</v>
      </c>
      <c r="CB66" s="16" t="b">
        <f t="shared" si="314"/>
        <v>0</v>
      </c>
      <c r="CC66" s="26"/>
      <c r="CD66" s="155">
        <f t="shared" si="315"/>
        <v>0</v>
      </c>
      <c r="CE66" s="162" t="b">
        <f t="shared" si="316"/>
        <v>0</v>
      </c>
      <c r="CF66" s="161">
        <f t="shared" si="264"/>
        <v>0</v>
      </c>
      <c r="CG66" s="162" t="b">
        <f t="shared" si="317"/>
        <v>0</v>
      </c>
      <c r="CH66" s="155">
        <f t="shared" si="318"/>
        <v>0</v>
      </c>
      <c r="CI66" s="162" t="b">
        <f t="shared" si="319"/>
        <v>0</v>
      </c>
      <c r="CJ66" s="161">
        <f t="shared" si="265"/>
        <v>0</v>
      </c>
      <c r="CK66" s="162" t="b">
        <f t="shared" si="320"/>
        <v>0</v>
      </c>
      <c r="CL66" s="161">
        <f t="shared" si="266"/>
        <v>0</v>
      </c>
      <c r="CM66" s="162" t="b">
        <f t="shared" si="321"/>
        <v>0</v>
      </c>
      <c r="CN66" s="161">
        <f t="shared" si="267"/>
        <v>0</v>
      </c>
      <c r="CO66" s="162" t="b">
        <f t="shared" si="322"/>
        <v>0</v>
      </c>
      <c r="CP66" s="161">
        <f t="shared" si="268"/>
        <v>0</v>
      </c>
      <c r="CQ66" s="162" t="b">
        <f t="shared" si="323"/>
        <v>0</v>
      </c>
      <c r="CR66" s="161">
        <f t="shared" si="269"/>
        <v>0</v>
      </c>
      <c r="CS66" s="162" t="b">
        <f t="shared" si="324"/>
        <v>0</v>
      </c>
      <c r="CT66" s="161">
        <f t="shared" si="270"/>
        <v>0</v>
      </c>
      <c r="CU66" s="162" t="b">
        <f t="shared" si="325"/>
        <v>0</v>
      </c>
      <c r="CV66" s="161">
        <f t="shared" si="271"/>
        <v>0</v>
      </c>
      <c r="CW66" s="162" t="b">
        <f t="shared" si="326"/>
        <v>0</v>
      </c>
      <c r="CX66" s="161">
        <f t="shared" si="272"/>
        <v>0</v>
      </c>
      <c r="CY66" s="162" t="b">
        <f t="shared" si="327"/>
        <v>0</v>
      </c>
      <c r="CZ66" s="161">
        <f t="shared" si="273"/>
        <v>0</v>
      </c>
      <c r="DA66" s="162" t="b">
        <f t="shared" si="328"/>
        <v>0</v>
      </c>
      <c r="DB66" s="161">
        <f t="shared" si="274"/>
        <v>0</v>
      </c>
      <c r="DC66" s="162" t="b">
        <f t="shared" si="329"/>
        <v>0</v>
      </c>
      <c r="DD66" s="161">
        <f t="shared" si="275"/>
        <v>0</v>
      </c>
      <c r="DE66" s="162" t="b">
        <f t="shared" si="330"/>
        <v>0</v>
      </c>
      <c r="DF66" s="155">
        <f t="shared" si="331"/>
        <v>0</v>
      </c>
      <c r="DG66" s="162" t="b">
        <f t="shared" si="332"/>
        <v>0</v>
      </c>
      <c r="DH66" s="161">
        <f t="shared" si="276"/>
        <v>0</v>
      </c>
      <c r="DI66" s="162" t="b">
        <f t="shared" si="333"/>
        <v>0</v>
      </c>
      <c r="DJ66" s="161">
        <f t="shared" si="277"/>
        <v>0</v>
      </c>
      <c r="DK66" s="162" t="b">
        <f t="shared" si="334"/>
        <v>0</v>
      </c>
      <c r="DL66" s="161">
        <f t="shared" si="278"/>
        <v>0</v>
      </c>
      <c r="DM66" s="162" t="b">
        <f t="shared" si="335"/>
        <v>0</v>
      </c>
      <c r="DN66" s="161">
        <f t="shared" si="279"/>
        <v>0</v>
      </c>
      <c r="DO66" s="162" t="b">
        <f t="shared" si="336"/>
        <v>0</v>
      </c>
      <c r="DP66" s="161">
        <f t="shared" si="280"/>
        <v>0</v>
      </c>
      <c r="DQ66" s="162" t="b">
        <f t="shared" si="337"/>
        <v>0</v>
      </c>
      <c r="DR66" s="161">
        <f t="shared" si="281"/>
        <v>0</v>
      </c>
      <c r="DS66" s="162" t="b">
        <f t="shared" si="338"/>
        <v>0</v>
      </c>
      <c r="DT66" s="161">
        <f t="shared" si="282"/>
        <v>0</v>
      </c>
      <c r="DU66" s="162" t="b">
        <f t="shared" si="339"/>
        <v>0</v>
      </c>
      <c r="DV66" s="161">
        <f t="shared" si="283"/>
        <v>0</v>
      </c>
      <c r="DW66" s="162" t="b">
        <f t="shared" si="340"/>
        <v>0</v>
      </c>
      <c r="DX66" s="161">
        <f t="shared" si="284"/>
        <v>0</v>
      </c>
      <c r="DY66" s="162" t="b">
        <f t="shared" si="341"/>
        <v>0</v>
      </c>
      <c r="DZ66" s="161">
        <f t="shared" si="285"/>
        <v>0</v>
      </c>
      <c r="EA66" s="162" t="b">
        <f t="shared" si="342"/>
        <v>0</v>
      </c>
      <c r="EB66" s="161">
        <f t="shared" si="286"/>
        <v>0</v>
      </c>
      <c r="EC66" s="165" t="b">
        <f t="shared" si="343"/>
        <v>0</v>
      </c>
      <c r="ED66" s="155">
        <f t="shared" si="287"/>
        <v>0</v>
      </c>
      <c r="EE66" s="162" t="b">
        <f t="shared" si="344"/>
        <v>0</v>
      </c>
      <c r="EF66" s="161">
        <f t="shared" si="288"/>
        <v>0</v>
      </c>
      <c r="EG66" s="162" t="b">
        <f t="shared" si="345"/>
        <v>0</v>
      </c>
      <c r="EH66" s="161">
        <f t="shared" si="289"/>
        <v>0</v>
      </c>
      <c r="EI66" s="162" t="b">
        <f t="shared" si="346"/>
        <v>0</v>
      </c>
      <c r="EJ66" s="161">
        <f t="shared" si="290"/>
        <v>0</v>
      </c>
      <c r="EK66" s="162" t="b">
        <f t="shared" si="347"/>
        <v>0</v>
      </c>
      <c r="EL66" s="161">
        <f t="shared" si="291"/>
        <v>0</v>
      </c>
      <c r="EM66" s="162" t="b">
        <f t="shared" si="348"/>
        <v>0</v>
      </c>
      <c r="EN66" s="15"/>
      <c r="EO66" s="155">
        <f t="shared" si="349"/>
        <v>0</v>
      </c>
      <c r="EP66" s="162" t="b">
        <f t="shared" si="350"/>
        <v>0</v>
      </c>
      <c r="EQ66" s="161">
        <f t="shared" si="351"/>
        <v>0</v>
      </c>
      <c r="ER66" s="162" t="b">
        <f t="shared" si="352"/>
        <v>0</v>
      </c>
      <c r="ES66" s="155">
        <f t="shared" si="353"/>
        <v>0</v>
      </c>
      <c r="ET66" s="162" t="b">
        <f t="shared" si="354"/>
        <v>0</v>
      </c>
      <c r="EU66" s="161">
        <f t="shared" si="355"/>
        <v>0</v>
      </c>
      <c r="EV66" s="162" t="b">
        <f t="shared" si="356"/>
        <v>0</v>
      </c>
      <c r="EW66" s="161">
        <f t="shared" si="357"/>
        <v>0</v>
      </c>
      <c r="EX66" s="162" t="b">
        <f t="shared" si="358"/>
        <v>0</v>
      </c>
      <c r="EY66" s="161">
        <f t="shared" si="359"/>
        <v>0</v>
      </c>
      <c r="EZ66" s="162" t="b">
        <f t="shared" si="360"/>
        <v>0</v>
      </c>
      <c r="FA66" s="161">
        <f t="shared" si="361"/>
        <v>0</v>
      </c>
      <c r="FB66" s="162" t="b">
        <f t="shared" si="362"/>
        <v>0</v>
      </c>
      <c r="FC66" s="161">
        <f t="shared" si="363"/>
        <v>0</v>
      </c>
      <c r="FD66" s="162" t="b">
        <f t="shared" si="364"/>
        <v>0</v>
      </c>
      <c r="FE66" s="161">
        <f t="shared" si="365"/>
        <v>0</v>
      </c>
      <c r="FF66" s="162" t="b">
        <f t="shared" si="366"/>
        <v>0</v>
      </c>
      <c r="FG66" s="161">
        <f t="shared" si="367"/>
        <v>0</v>
      </c>
      <c r="FH66" s="162" t="b">
        <f t="shared" si="368"/>
        <v>0</v>
      </c>
      <c r="FI66" s="161">
        <f t="shared" si="369"/>
        <v>0</v>
      </c>
      <c r="FJ66" s="162" t="b">
        <f t="shared" si="370"/>
        <v>0</v>
      </c>
      <c r="FK66" s="161">
        <f t="shared" si="371"/>
        <v>0</v>
      </c>
      <c r="FL66" s="162" t="b">
        <f t="shared" si="372"/>
        <v>0</v>
      </c>
      <c r="FM66" s="161">
        <f t="shared" si="373"/>
        <v>0</v>
      </c>
      <c r="FN66" s="162" t="b">
        <f t="shared" si="374"/>
        <v>0</v>
      </c>
      <c r="FO66" s="161">
        <f t="shared" si="375"/>
        <v>0</v>
      </c>
      <c r="FP66" s="162" t="b">
        <f t="shared" si="376"/>
        <v>0</v>
      </c>
      <c r="FQ66" s="155">
        <f t="shared" si="377"/>
        <v>0</v>
      </c>
      <c r="FR66" s="162" t="b">
        <f t="shared" si="378"/>
        <v>0</v>
      </c>
      <c r="FS66" s="161">
        <f t="shared" si="379"/>
        <v>0</v>
      </c>
      <c r="FT66" s="162" t="b">
        <f t="shared" si="380"/>
        <v>0</v>
      </c>
      <c r="FU66" s="161">
        <f t="shared" si="381"/>
        <v>0</v>
      </c>
      <c r="FV66" s="162" t="b">
        <f t="shared" si="382"/>
        <v>0</v>
      </c>
      <c r="FW66" s="161">
        <f t="shared" si="383"/>
        <v>0</v>
      </c>
      <c r="FX66" s="162" t="b">
        <f t="shared" si="384"/>
        <v>0</v>
      </c>
      <c r="FY66" s="161">
        <f t="shared" si="385"/>
        <v>0</v>
      </c>
      <c r="FZ66" s="162" t="b">
        <f t="shared" si="386"/>
        <v>0</v>
      </c>
      <c r="GA66" s="161">
        <f t="shared" si="387"/>
        <v>0</v>
      </c>
      <c r="GB66" s="162" t="b">
        <f t="shared" si="388"/>
        <v>0</v>
      </c>
      <c r="GC66" s="161">
        <f t="shared" si="292"/>
        <v>0</v>
      </c>
      <c r="GD66" s="162" t="b">
        <f t="shared" si="389"/>
        <v>0</v>
      </c>
      <c r="GE66" s="161">
        <f t="shared" si="390"/>
        <v>0</v>
      </c>
      <c r="GF66" s="162" t="b">
        <f t="shared" si="391"/>
        <v>0</v>
      </c>
      <c r="GG66" s="161">
        <f t="shared" si="392"/>
        <v>0</v>
      </c>
      <c r="GH66" s="162" t="b">
        <f t="shared" si="393"/>
        <v>0</v>
      </c>
      <c r="GI66" s="161">
        <f t="shared" si="394"/>
        <v>0</v>
      </c>
      <c r="GJ66" s="162" t="b">
        <f t="shared" si="395"/>
        <v>0</v>
      </c>
      <c r="GK66" s="161">
        <f t="shared" si="396"/>
        <v>0</v>
      </c>
      <c r="GL66" s="162" t="b">
        <f t="shared" si="397"/>
        <v>0</v>
      </c>
      <c r="GM66" s="161">
        <f t="shared" si="398"/>
        <v>0</v>
      </c>
      <c r="GN66" s="165" t="b">
        <f t="shared" si="399"/>
        <v>0</v>
      </c>
      <c r="GO66" s="155">
        <f t="shared" si="293"/>
        <v>0</v>
      </c>
      <c r="GP66" s="162" t="b">
        <f t="shared" si="400"/>
        <v>0</v>
      </c>
      <c r="GQ66" s="161">
        <f t="shared" si="401"/>
        <v>0</v>
      </c>
      <c r="GR66" s="162" t="b">
        <f t="shared" si="402"/>
        <v>0</v>
      </c>
      <c r="GS66" s="161">
        <f t="shared" si="403"/>
        <v>0</v>
      </c>
      <c r="GT66" s="162" t="b">
        <f t="shared" si="404"/>
        <v>0</v>
      </c>
      <c r="GU66" s="161">
        <f>IF($EN66="Voluntários de leitura", "■",0)</f>
        <v>0</v>
      </c>
      <c r="GV66" s="162" t="b">
        <f t="shared" si="405"/>
        <v>0</v>
      </c>
      <c r="GW66" s="161">
        <f t="shared" si="406"/>
        <v>0</v>
      </c>
      <c r="GX66" s="162" t="b">
        <f t="shared" si="407"/>
        <v>0</v>
      </c>
    </row>
    <row r="67" spans="1:206" ht="15.6" customHeight="1">
      <c r="A67" s="93"/>
      <c r="B67" s="160">
        <f>'1. Plano anual atividades'!C69</f>
        <v>0</v>
      </c>
      <c r="C67" s="15"/>
      <c r="D67" s="162">
        <f>'1. Plano anual atividades'!D69</f>
        <v>0</v>
      </c>
      <c r="E67" s="162">
        <f>'1. Plano anual atividades'!I69</f>
        <v>0</v>
      </c>
      <c r="F67" s="162">
        <f>'1. Plano anual atividades'!J69</f>
        <v>0</v>
      </c>
      <c r="G67" s="162">
        <f>'1. Plano anual atividades'!K69</f>
        <v>0</v>
      </c>
      <c r="H67" s="162">
        <f>'1. Plano anual atividades'!L69</f>
        <v>0</v>
      </c>
      <c r="I67" s="162">
        <f>'1. Plano anual atividades'!M69</f>
        <v>0</v>
      </c>
      <c r="J67" s="162">
        <f>'1. Plano anual atividades'!N69</f>
        <v>0</v>
      </c>
      <c r="K67" s="162">
        <f>'1. Plano anual atividades'!O69</f>
        <v>0</v>
      </c>
      <c r="L67" s="162">
        <f>'1. Plano anual atividades'!P69</f>
        <v>0</v>
      </c>
      <c r="M67" s="162">
        <f>'1. Plano anual atividades'!Q69</f>
        <v>0</v>
      </c>
      <c r="N67" s="162">
        <f>'1. Plano anual atividades'!R69</f>
        <v>0</v>
      </c>
      <c r="O67" s="15"/>
      <c r="P67" s="15"/>
      <c r="Q67" s="162">
        <f t="shared" si="295"/>
        <v>0</v>
      </c>
      <c r="R67" s="15"/>
      <c r="S67" s="15"/>
      <c r="T67" s="162">
        <f t="shared" si="408"/>
        <v>0</v>
      </c>
      <c r="U67" s="162">
        <f t="shared" si="409"/>
        <v>0</v>
      </c>
      <c r="V67" s="15"/>
      <c r="W67" s="15"/>
      <c r="X67" s="162">
        <f t="shared" si="296"/>
        <v>0</v>
      </c>
      <c r="Y67" s="162">
        <f t="shared" si="297"/>
        <v>0</v>
      </c>
      <c r="Z67" s="15"/>
      <c r="AA67" s="15"/>
      <c r="AB67" s="163">
        <f>'1. Plano anual atividades'!E69</f>
        <v>0</v>
      </c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64"/>
      <c r="BB67" s="15"/>
      <c r="BC67" s="13">
        <f t="shared" si="298"/>
        <v>0</v>
      </c>
      <c r="BD67" s="16" t="b">
        <f t="shared" si="299"/>
        <v>0</v>
      </c>
      <c r="BE67" s="15">
        <f t="shared" si="300"/>
        <v>0</v>
      </c>
      <c r="BF67" s="16" t="b">
        <f t="shared" si="301"/>
        <v>0</v>
      </c>
      <c r="BG67" s="15">
        <f t="shared" si="255"/>
        <v>0</v>
      </c>
      <c r="BH67" s="16" t="b">
        <f t="shared" si="302"/>
        <v>0</v>
      </c>
      <c r="BI67" s="15">
        <f t="shared" si="303"/>
        <v>0</v>
      </c>
      <c r="BJ67" s="16" t="b">
        <f t="shared" si="304"/>
        <v>0</v>
      </c>
      <c r="BK67" s="15">
        <f t="shared" si="256"/>
        <v>0</v>
      </c>
      <c r="BL67" s="16" t="b">
        <f t="shared" si="305"/>
        <v>0</v>
      </c>
      <c r="BM67" s="15">
        <f t="shared" si="257"/>
        <v>0</v>
      </c>
      <c r="BN67" s="16" t="b">
        <f t="shared" si="306"/>
        <v>0</v>
      </c>
      <c r="BO67" s="15">
        <f t="shared" si="258"/>
        <v>0</v>
      </c>
      <c r="BP67" s="16" t="b">
        <f t="shared" si="307"/>
        <v>0</v>
      </c>
      <c r="BQ67" s="13">
        <f t="shared" si="259"/>
        <v>0</v>
      </c>
      <c r="BR67" s="16" t="b">
        <f t="shared" si="308"/>
        <v>0</v>
      </c>
      <c r="BS67" s="13">
        <f t="shared" si="309"/>
        <v>0</v>
      </c>
      <c r="BT67" s="16" t="b">
        <f t="shared" si="310"/>
        <v>0</v>
      </c>
      <c r="BU67" s="15">
        <f t="shared" si="260"/>
        <v>0</v>
      </c>
      <c r="BV67" s="16" t="b">
        <f t="shared" si="311"/>
        <v>0</v>
      </c>
      <c r="BW67" s="15">
        <f t="shared" si="261"/>
        <v>0</v>
      </c>
      <c r="BX67" s="16" t="b">
        <f t="shared" si="312"/>
        <v>0</v>
      </c>
      <c r="BY67" s="15">
        <f t="shared" si="262"/>
        <v>0</v>
      </c>
      <c r="BZ67" s="16" t="b">
        <f t="shared" si="313"/>
        <v>0</v>
      </c>
      <c r="CA67" s="15">
        <f t="shared" si="263"/>
        <v>0</v>
      </c>
      <c r="CB67" s="16" t="b">
        <f t="shared" si="314"/>
        <v>0</v>
      </c>
      <c r="CC67" s="26"/>
      <c r="CD67" s="155">
        <f t="shared" si="315"/>
        <v>0</v>
      </c>
      <c r="CE67" s="162" t="b">
        <f t="shared" si="316"/>
        <v>0</v>
      </c>
      <c r="CF67" s="161">
        <f t="shared" si="264"/>
        <v>0</v>
      </c>
      <c r="CG67" s="162" t="b">
        <f t="shared" si="317"/>
        <v>0</v>
      </c>
      <c r="CH67" s="155">
        <f t="shared" si="318"/>
        <v>0</v>
      </c>
      <c r="CI67" s="162" t="b">
        <f t="shared" si="319"/>
        <v>0</v>
      </c>
      <c r="CJ67" s="161">
        <f t="shared" si="265"/>
        <v>0</v>
      </c>
      <c r="CK67" s="162" t="b">
        <f t="shared" si="320"/>
        <v>0</v>
      </c>
      <c r="CL67" s="161">
        <f t="shared" si="266"/>
        <v>0</v>
      </c>
      <c r="CM67" s="162" t="b">
        <f t="shared" si="321"/>
        <v>0</v>
      </c>
      <c r="CN67" s="161">
        <f t="shared" si="267"/>
        <v>0</v>
      </c>
      <c r="CO67" s="162" t="b">
        <f t="shared" si="322"/>
        <v>0</v>
      </c>
      <c r="CP67" s="161">
        <f t="shared" si="268"/>
        <v>0</v>
      </c>
      <c r="CQ67" s="162" t="b">
        <f t="shared" si="323"/>
        <v>0</v>
      </c>
      <c r="CR67" s="161">
        <f t="shared" si="269"/>
        <v>0</v>
      </c>
      <c r="CS67" s="162" t="b">
        <f t="shared" si="324"/>
        <v>0</v>
      </c>
      <c r="CT67" s="161">
        <f t="shared" si="270"/>
        <v>0</v>
      </c>
      <c r="CU67" s="162" t="b">
        <f t="shared" si="325"/>
        <v>0</v>
      </c>
      <c r="CV67" s="161">
        <f t="shared" si="271"/>
        <v>0</v>
      </c>
      <c r="CW67" s="162" t="b">
        <f t="shared" si="326"/>
        <v>0</v>
      </c>
      <c r="CX67" s="161">
        <f t="shared" si="272"/>
        <v>0</v>
      </c>
      <c r="CY67" s="162" t="b">
        <f t="shared" si="327"/>
        <v>0</v>
      </c>
      <c r="CZ67" s="161">
        <f t="shared" si="273"/>
        <v>0</v>
      </c>
      <c r="DA67" s="162" t="b">
        <f t="shared" si="328"/>
        <v>0</v>
      </c>
      <c r="DB67" s="161">
        <f t="shared" si="274"/>
        <v>0</v>
      </c>
      <c r="DC67" s="162" t="b">
        <f t="shared" si="329"/>
        <v>0</v>
      </c>
      <c r="DD67" s="161">
        <f t="shared" si="275"/>
        <v>0</v>
      </c>
      <c r="DE67" s="162" t="b">
        <f t="shared" si="330"/>
        <v>0</v>
      </c>
      <c r="DF67" s="155">
        <f t="shared" si="331"/>
        <v>0</v>
      </c>
      <c r="DG67" s="162" t="b">
        <f t="shared" si="332"/>
        <v>0</v>
      </c>
      <c r="DH67" s="161">
        <f t="shared" si="276"/>
        <v>0</v>
      </c>
      <c r="DI67" s="162" t="b">
        <f t="shared" si="333"/>
        <v>0</v>
      </c>
      <c r="DJ67" s="161">
        <f t="shared" si="277"/>
        <v>0</v>
      </c>
      <c r="DK67" s="162" t="b">
        <f t="shared" si="334"/>
        <v>0</v>
      </c>
      <c r="DL67" s="161">
        <f t="shared" si="278"/>
        <v>0</v>
      </c>
      <c r="DM67" s="162" t="b">
        <f t="shared" si="335"/>
        <v>0</v>
      </c>
      <c r="DN67" s="161">
        <f t="shared" si="279"/>
        <v>0</v>
      </c>
      <c r="DO67" s="162" t="b">
        <f t="shared" si="336"/>
        <v>0</v>
      </c>
      <c r="DP67" s="161">
        <f t="shared" si="280"/>
        <v>0</v>
      </c>
      <c r="DQ67" s="162" t="b">
        <f t="shared" si="337"/>
        <v>0</v>
      </c>
      <c r="DR67" s="161">
        <f t="shared" si="281"/>
        <v>0</v>
      </c>
      <c r="DS67" s="162" t="b">
        <f t="shared" si="338"/>
        <v>0</v>
      </c>
      <c r="DT67" s="161">
        <f t="shared" si="282"/>
        <v>0</v>
      </c>
      <c r="DU67" s="162" t="b">
        <f t="shared" si="339"/>
        <v>0</v>
      </c>
      <c r="DV67" s="161">
        <f t="shared" si="283"/>
        <v>0</v>
      </c>
      <c r="DW67" s="162" t="b">
        <f t="shared" si="340"/>
        <v>0</v>
      </c>
      <c r="DX67" s="161">
        <f t="shared" si="284"/>
        <v>0</v>
      </c>
      <c r="DY67" s="162" t="b">
        <f t="shared" si="341"/>
        <v>0</v>
      </c>
      <c r="DZ67" s="161">
        <f t="shared" si="285"/>
        <v>0</v>
      </c>
      <c r="EA67" s="162" t="b">
        <f t="shared" si="342"/>
        <v>0</v>
      </c>
      <c r="EB67" s="161">
        <f t="shared" si="286"/>
        <v>0</v>
      </c>
      <c r="EC67" s="165" t="b">
        <f t="shared" si="343"/>
        <v>0</v>
      </c>
      <c r="ED67" s="155">
        <f t="shared" si="287"/>
        <v>0</v>
      </c>
      <c r="EE67" s="162" t="b">
        <f t="shared" si="344"/>
        <v>0</v>
      </c>
      <c r="EF67" s="161">
        <f t="shared" si="288"/>
        <v>0</v>
      </c>
      <c r="EG67" s="162" t="b">
        <f t="shared" si="345"/>
        <v>0</v>
      </c>
      <c r="EH67" s="161">
        <f t="shared" si="289"/>
        <v>0</v>
      </c>
      <c r="EI67" s="162" t="b">
        <f t="shared" si="346"/>
        <v>0</v>
      </c>
      <c r="EJ67" s="161">
        <f t="shared" si="290"/>
        <v>0</v>
      </c>
      <c r="EK67" s="162" t="b">
        <f t="shared" si="347"/>
        <v>0</v>
      </c>
      <c r="EL67" s="161">
        <f t="shared" si="291"/>
        <v>0</v>
      </c>
      <c r="EM67" s="162" t="b">
        <f t="shared" si="348"/>
        <v>0</v>
      </c>
      <c r="EN67" s="15"/>
      <c r="EO67" s="155">
        <f t="shared" si="349"/>
        <v>0</v>
      </c>
      <c r="EP67" s="162" t="b">
        <f t="shared" si="350"/>
        <v>0</v>
      </c>
      <c r="EQ67" s="161">
        <f t="shared" si="351"/>
        <v>0</v>
      </c>
      <c r="ER67" s="162" t="b">
        <f t="shared" si="352"/>
        <v>0</v>
      </c>
      <c r="ES67" s="155">
        <f t="shared" si="353"/>
        <v>0</v>
      </c>
      <c r="ET67" s="162" t="b">
        <f t="shared" si="354"/>
        <v>0</v>
      </c>
      <c r="EU67" s="161">
        <f t="shared" si="355"/>
        <v>0</v>
      </c>
      <c r="EV67" s="162" t="b">
        <f t="shared" si="356"/>
        <v>0</v>
      </c>
      <c r="EW67" s="161">
        <f t="shared" si="357"/>
        <v>0</v>
      </c>
      <c r="EX67" s="162" t="b">
        <f t="shared" si="358"/>
        <v>0</v>
      </c>
      <c r="EY67" s="161">
        <f t="shared" si="359"/>
        <v>0</v>
      </c>
      <c r="EZ67" s="162" t="b">
        <f t="shared" si="360"/>
        <v>0</v>
      </c>
      <c r="FA67" s="161">
        <f t="shared" si="361"/>
        <v>0</v>
      </c>
      <c r="FB67" s="162" t="b">
        <f t="shared" si="362"/>
        <v>0</v>
      </c>
      <c r="FC67" s="161">
        <f t="shared" si="363"/>
        <v>0</v>
      </c>
      <c r="FD67" s="162" t="b">
        <f t="shared" si="364"/>
        <v>0</v>
      </c>
      <c r="FE67" s="161">
        <f t="shared" si="365"/>
        <v>0</v>
      </c>
      <c r="FF67" s="162" t="b">
        <f t="shared" si="366"/>
        <v>0</v>
      </c>
      <c r="FG67" s="161">
        <f t="shared" si="367"/>
        <v>0</v>
      </c>
      <c r="FH67" s="162" t="b">
        <f t="shared" si="368"/>
        <v>0</v>
      </c>
      <c r="FI67" s="161">
        <f t="shared" si="369"/>
        <v>0</v>
      </c>
      <c r="FJ67" s="162" t="b">
        <f t="shared" si="370"/>
        <v>0</v>
      </c>
      <c r="FK67" s="161">
        <f t="shared" si="371"/>
        <v>0</v>
      </c>
      <c r="FL67" s="162" t="b">
        <f t="shared" si="372"/>
        <v>0</v>
      </c>
      <c r="FM67" s="161">
        <f t="shared" si="373"/>
        <v>0</v>
      </c>
      <c r="FN67" s="162" t="b">
        <f t="shared" si="374"/>
        <v>0</v>
      </c>
      <c r="FO67" s="161">
        <f t="shared" si="375"/>
        <v>0</v>
      </c>
      <c r="FP67" s="162" t="b">
        <f t="shared" si="376"/>
        <v>0</v>
      </c>
      <c r="FQ67" s="155">
        <f t="shared" si="377"/>
        <v>0</v>
      </c>
      <c r="FR67" s="162" t="b">
        <f t="shared" si="378"/>
        <v>0</v>
      </c>
      <c r="FS67" s="161">
        <f t="shared" si="379"/>
        <v>0</v>
      </c>
      <c r="FT67" s="162" t="b">
        <f t="shared" si="380"/>
        <v>0</v>
      </c>
      <c r="FU67" s="161">
        <f t="shared" si="381"/>
        <v>0</v>
      </c>
      <c r="FV67" s="162" t="b">
        <f t="shared" si="382"/>
        <v>0</v>
      </c>
      <c r="FW67" s="161">
        <f t="shared" si="383"/>
        <v>0</v>
      </c>
      <c r="FX67" s="162" t="b">
        <f t="shared" si="384"/>
        <v>0</v>
      </c>
      <c r="FY67" s="161">
        <f t="shared" si="385"/>
        <v>0</v>
      </c>
      <c r="FZ67" s="162" t="b">
        <f t="shared" si="386"/>
        <v>0</v>
      </c>
      <c r="GA67" s="161">
        <f t="shared" si="387"/>
        <v>0</v>
      </c>
      <c r="GB67" s="162" t="b">
        <f t="shared" si="388"/>
        <v>0</v>
      </c>
      <c r="GC67" s="161">
        <f>IF($EN67="Plano Nacional de Cinema", "■",0)</f>
        <v>0</v>
      </c>
      <c r="GD67" s="162" t="b">
        <f t="shared" si="389"/>
        <v>0</v>
      </c>
      <c r="GE67" s="161">
        <f t="shared" si="390"/>
        <v>0</v>
      </c>
      <c r="GF67" s="162" t="b">
        <f t="shared" si="391"/>
        <v>0</v>
      </c>
      <c r="GG67" s="161">
        <f t="shared" si="392"/>
        <v>0</v>
      </c>
      <c r="GH67" s="162" t="b">
        <f t="shared" si="393"/>
        <v>0</v>
      </c>
      <c r="GI67" s="161">
        <f t="shared" si="394"/>
        <v>0</v>
      </c>
      <c r="GJ67" s="162" t="b">
        <f t="shared" si="395"/>
        <v>0</v>
      </c>
      <c r="GK67" s="161">
        <f t="shared" si="396"/>
        <v>0</v>
      </c>
      <c r="GL67" s="162" t="b">
        <f t="shared" si="397"/>
        <v>0</v>
      </c>
      <c r="GM67" s="161">
        <f t="shared" si="398"/>
        <v>0</v>
      </c>
      <c r="GN67" s="165" t="b">
        <f t="shared" si="399"/>
        <v>0</v>
      </c>
      <c r="GO67" s="155">
        <f t="shared" si="293"/>
        <v>0</v>
      </c>
      <c r="GP67" s="162" t="b">
        <f t="shared" si="400"/>
        <v>0</v>
      </c>
      <c r="GQ67" s="161">
        <f t="shared" si="401"/>
        <v>0</v>
      </c>
      <c r="GR67" s="162" t="b">
        <f t="shared" si="402"/>
        <v>0</v>
      </c>
      <c r="GS67" s="161">
        <f t="shared" si="403"/>
        <v>0</v>
      </c>
      <c r="GT67" s="162" t="b">
        <f t="shared" si="404"/>
        <v>0</v>
      </c>
      <c r="GU67" s="161">
        <f t="shared" ref="GU67:GU81" si="410">IF($EN67="Voluntários de leitura", "■",0)</f>
        <v>0</v>
      </c>
      <c r="GV67" s="162" t="b">
        <f t="shared" si="405"/>
        <v>0</v>
      </c>
      <c r="GW67" s="161">
        <f t="shared" si="406"/>
        <v>0</v>
      </c>
      <c r="GX67" s="162" t="b">
        <f t="shared" si="407"/>
        <v>0</v>
      </c>
    </row>
    <row r="68" spans="1:206" ht="15.6" customHeight="1">
      <c r="A68" s="93"/>
      <c r="B68" s="160">
        <f>'1. Plano anual atividades'!C70</f>
        <v>0</v>
      </c>
      <c r="C68" s="15"/>
      <c r="D68" s="162">
        <f>'1. Plano anual atividades'!D70</f>
        <v>0</v>
      </c>
      <c r="E68" s="162">
        <f>'1. Plano anual atividades'!I70</f>
        <v>0</v>
      </c>
      <c r="F68" s="162">
        <f>'1. Plano anual atividades'!J70</f>
        <v>0</v>
      </c>
      <c r="G68" s="162">
        <f>'1. Plano anual atividades'!K70</f>
        <v>0</v>
      </c>
      <c r="H68" s="162">
        <f>'1. Plano anual atividades'!L70</f>
        <v>0</v>
      </c>
      <c r="I68" s="162">
        <f>'1. Plano anual atividades'!M70</f>
        <v>0</v>
      </c>
      <c r="J68" s="162">
        <f>'1. Plano anual atividades'!N70</f>
        <v>0</v>
      </c>
      <c r="K68" s="162">
        <f>'1. Plano anual atividades'!O70</f>
        <v>0</v>
      </c>
      <c r="L68" s="162">
        <f>'1. Plano anual atividades'!P70</f>
        <v>0</v>
      </c>
      <c r="M68" s="162">
        <f>'1. Plano anual atividades'!Q70</f>
        <v>0</v>
      </c>
      <c r="N68" s="162">
        <f>'1. Plano anual atividades'!R70</f>
        <v>0</v>
      </c>
      <c r="O68" s="15"/>
      <c r="P68" s="15"/>
      <c r="Q68" s="162">
        <f t="shared" si="295"/>
        <v>0</v>
      </c>
      <c r="R68" s="15"/>
      <c r="S68" s="15"/>
      <c r="T68" s="162">
        <f t="shared" si="408"/>
        <v>0</v>
      </c>
      <c r="U68" s="162">
        <f t="shared" si="409"/>
        <v>0</v>
      </c>
      <c r="V68" s="15"/>
      <c r="W68" s="15"/>
      <c r="X68" s="162">
        <f t="shared" si="296"/>
        <v>0</v>
      </c>
      <c r="Y68" s="162">
        <f t="shared" si="297"/>
        <v>0</v>
      </c>
      <c r="Z68" s="15"/>
      <c r="AA68" s="15"/>
      <c r="AB68" s="163">
        <f>'1. Plano anual atividades'!E70</f>
        <v>0</v>
      </c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66"/>
      <c r="BB68" s="15"/>
      <c r="BC68" s="13">
        <f t="shared" si="298"/>
        <v>0</v>
      </c>
      <c r="BD68" s="16" t="b">
        <f t="shared" si="299"/>
        <v>0</v>
      </c>
      <c r="BE68" s="13">
        <f t="shared" si="300"/>
        <v>0</v>
      </c>
      <c r="BF68" s="16" t="b">
        <f t="shared" si="301"/>
        <v>0</v>
      </c>
      <c r="BG68" s="15">
        <f t="shared" si="255"/>
        <v>0</v>
      </c>
      <c r="BH68" s="16" t="b">
        <f t="shared" si="302"/>
        <v>0</v>
      </c>
      <c r="BI68" s="15">
        <f t="shared" si="303"/>
        <v>0</v>
      </c>
      <c r="BJ68" s="16" t="b">
        <f t="shared" si="304"/>
        <v>0</v>
      </c>
      <c r="BK68" s="15">
        <f t="shared" si="256"/>
        <v>0</v>
      </c>
      <c r="BL68" s="16" t="b">
        <f t="shared" si="305"/>
        <v>0</v>
      </c>
      <c r="BM68" s="15">
        <f t="shared" si="257"/>
        <v>0</v>
      </c>
      <c r="BN68" s="16" t="b">
        <f t="shared" si="306"/>
        <v>0</v>
      </c>
      <c r="BO68" s="15">
        <f t="shared" si="258"/>
        <v>0</v>
      </c>
      <c r="BP68" s="16" t="b">
        <f t="shared" si="307"/>
        <v>0</v>
      </c>
      <c r="BQ68" s="13">
        <f t="shared" si="259"/>
        <v>0</v>
      </c>
      <c r="BR68" s="16" t="b">
        <f t="shared" si="308"/>
        <v>0</v>
      </c>
      <c r="BS68" s="13">
        <f t="shared" si="309"/>
        <v>0</v>
      </c>
      <c r="BT68" s="16" t="b">
        <f t="shared" si="310"/>
        <v>0</v>
      </c>
      <c r="BU68" s="15">
        <f t="shared" si="260"/>
        <v>0</v>
      </c>
      <c r="BV68" s="16" t="b">
        <f t="shared" si="311"/>
        <v>0</v>
      </c>
      <c r="BW68" s="15">
        <f t="shared" si="261"/>
        <v>0</v>
      </c>
      <c r="BX68" s="16" t="b">
        <f t="shared" si="312"/>
        <v>0</v>
      </c>
      <c r="BY68" s="15">
        <f t="shared" si="262"/>
        <v>0</v>
      </c>
      <c r="BZ68" s="16" t="b">
        <f t="shared" si="313"/>
        <v>0</v>
      </c>
      <c r="CA68" s="15">
        <f t="shared" si="263"/>
        <v>0</v>
      </c>
      <c r="CB68" s="16" t="b">
        <f t="shared" si="314"/>
        <v>0</v>
      </c>
      <c r="CC68" s="26"/>
      <c r="CD68" s="155">
        <f t="shared" si="315"/>
        <v>0</v>
      </c>
      <c r="CE68" s="162" t="b">
        <f t="shared" si="316"/>
        <v>0</v>
      </c>
      <c r="CF68" s="161">
        <f t="shared" si="264"/>
        <v>0</v>
      </c>
      <c r="CG68" s="162" t="b">
        <f t="shared" si="317"/>
        <v>0</v>
      </c>
      <c r="CH68" s="155">
        <f t="shared" si="318"/>
        <v>0</v>
      </c>
      <c r="CI68" s="162" t="b">
        <f t="shared" si="319"/>
        <v>0</v>
      </c>
      <c r="CJ68" s="161">
        <f t="shared" si="265"/>
        <v>0</v>
      </c>
      <c r="CK68" s="162" t="b">
        <f t="shared" si="320"/>
        <v>0</v>
      </c>
      <c r="CL68" s="161">
        <f t="shared" si="266"/>
        <v>0</v>
      </c>
      <c r="CM68" s="162" t="b">
        <f t="shared" si="321"/>
        <v>0</v>
      </c>
      <c r="CN68" s="161">
        <f t="shared" si="267"/>
        <v>0</v>
      </c>
      <c r="CO68" s="162" t="b">
        <f t="shared" si="322"/>
        <v>0</v>
      </c>
      <c r="CP68" s="161">
        <f t="shared" si="268"/>
        <v>0</v>
      </c>
      <c r="CQ68" s="162" t="b">
        <f t="shared" si="323"/>
        <v>0</v>
      </c>
      <c r="CR68" s="161">
        <f t="shared" si="269"/>
        <v>0</v>
      </c>
      <c r="CS68" s="162" t="b">
        <f t="shared" si="324"/>
        <v>0</v>
      </c>
      <c r="CT68" s="161">
        <f t="shared" si="270"/>
        <v>0</v>
      </c>
      <c r="CU68" s="162" t="b">
        <f t="shared" si="325"/>
        <v>0</v>
      </c>
      <c r="CV68" s="161">
        <f t="shared" si="271"/>
        <v>0</v>
      </c>
      <c r="CW68" s="162" t="b">
        <f t="shared" si="326"/>
        <v>0</v>
      </c>
      <c r="CX68" s="161">
        <f t="shared" si="272"/>
        <v>0</v>
      </c>
      <c r="CY68" s="162" t="b">
        <f t="shared" si="327"/>
        <v>0</v>
      </c>
      <c r="CZ68" s="161">
        <f t="shared" si="273"/>
        <v>0</v>
      </c>
      <c r="DA68" s="162" t="b">
        <f t="shared" si="328"/>
        <v>0</v>
      </c>
      <c r="DB68" s="161">
        <f t="shared" si="274"/>
        <v>0</v>
      </c>
      <c r="DC68" s="162" t="b">
        <f t="shared" si="329"/>
        <v>0</v>
      </c>
      <c r="DD68" s="161">
        <f t="shared" si="275"/>
        <v>0</v>
      </c>
      <c r="DE68" s="162" t="b">
        <f t="shared" si="330"/>
        <v>0</v>
      </c>
      <c r="DF68" s="155">
        <f t="shared" si="331"/>
        <v>0</v>
      </c>
      <c r="DG68" s="162" t="b">
        <f t="shared" si="332"/>
        <v>0</v>
      </c>
      <c r="DH68" s="161">
        <f t="shared" si="276"/>
        <v>0</v>
      </c>
      <c r="DI68" s="162" t="b">
        <f t="shared" si="333"/>
        <v>0</v>
      </c>
      <c r="DJ68" s="161">
        <f t="shared" si="277"/>
        <v>0</v>
      </c>
      <c r="DK68" s="162" t="b">
        <f t="shared" si="334"/>
        <v>0</v>
      </c>
      <c r="DL68" s="161">
        <f t="shared" si="278"/>
        <v>0</v>
      </c>
      <c r="DM68" s="162" t="b">
        <f t="shared" si="335"/>
        <v>0</v>
      </c>
      <c r="DN68" s="161">
        <f t="shared" si="279"/>
        <v>0</v>
      </c>
      <c r="DO68" s="162" t="b">
        <f t="shared" si="336"/>
        <v>0</v>
      </c>
      <c r="DP68" s="161">
        <f t="shared" si="280"/>
        <v>0</v>
      </c>
      <c r="DQ68" s="162" t="b">
        <f t="shared" si="337"/>
        <v>0</v>
      </c>
      <c r="DR68" s="161">
        <f t="shared" si="281"/>
        <v>0</v>
      </c>
      <c r="DS68" s="162" t="b">
        <f t="shared" si="338"/>
        <v>0</v>
      </c>
      <c r="DT68" s="161">
        <f t="shared" si="282"/>
        <v>0</v>
      </c>
      <c r="DU68" s="162" t="b">
        <f t="shared" si="339"/>
        <v>0</v>
      </c>
      <c r="DV68" s="161">
        <f t="shared" si="283"/>
        <v>0</v>
      </c>
      <c r="DW68" s="162" t="b">
        <f t="shared" si="340"/>
        <v>0</v>
      </c>
      <c r="DX68" s="161">
        <f t="shared" si="284"/>
        <v>0</v>
      </c>
      <c r="DY68" s="162" t="b">
        <f t="shared" si="341"/>
        <v>0</v>
      </c>
      <c r="DZ68" s="161">
        <f t="shared" si="285"/>
        <v>0</v>
      </c>
      <c r="EA68" s="162" t="b">
        <f t="shared" si="342"/>
        <v>0</v>
      </c>
      <c r="EB68" s="161">
        <f t="shared" si="286"/>
        <v>0</v>
      </c>
      <c r="EC68" s="165" t="b">
        <f t="shared" si="343"/>
        <v>0</v>
      </c>
      <c r="ED68" s="155">
        <f t="shared" si="287"/>
        <v>0</v>
      </c>
      <c r="EE68" s="162" t="b">
        <f t="shared" si="344"/>
        <v>0</v>
      </c>
      <c r="EF68" s="161">
        <f t="shared" si="288"/>
        <v>0</v>
      </c>
      <c r="EG68" s="162" t="b">
        <f t="shared" si="345"/>
        <v>0</v>
      </c>
      <c r="EH68" s="161">
        <f t="shared" si="289"/>
        <v>0</v>
      </c>
      <c r="EI68" s="162" t="b">
        <f t="shared" si="346"/>
        <v>0</v>
      </c>
      <c r="EJ68" s="161">
        <f t="shared" si="290"/>
        <v>0</v>
      </c>
      <c r="EK68" s="162" t="b">
        <f t="shared" si="347"/>
        <v>0</v>
      </c>
      <c r="EL68" s="161">
        <f t="shared" si="291"/>
        <v>0</v>
      </c>
      <c r="EM68" s="162" t="b">
        <f t="shared" si="348"/>
        <v>0</v>
      </c>
      <c r="EN68" s="15"/>
      <c r="EO68" s="155">
        <f t="shared" si="349"/>
        <v>0</v>
      </c>
      <c r="EP68" s="162" t="b">
        <f t="shared" si="350"/>
        <v>0</v>
      </c>
      <c r="EQ68" s="161">
        <f t="shared" si="351"/>
        <v>0</v>
      </c>
      <c r="ER68" s="162" t="b">
        <f t="shared" si="352"/>
        <v>0</v>
      </c>
      <c r="ES68" s="155">
        <f t="shared" si="353"/>
        <v>0</v>
      </c>
      <c r="ET68" s="162" t="b">
        <f t="shared" si="354"/>
        <v>0</v>
      </c>
      <c r="EU68" s="161">
        <f t="shared" si="355"/>
        <v>0</v>
      </c>
      <c r="EV68" s="162" t="b">
        <f t="shared" si="356"/>
        <v>0</v>
      </c>
      <c r="EW68" s="161">
        <f t="shared" si="357"/>
        <v>0</v>
      </c>
      <c r="EX68" s="162" t="b">
        <f t="shared" si="358"/>
        <v>0</v>
      </c>
      <c r="EY68" s="161">
        <f t="shared" si="359"/>
        <v>0</v>
      </c>
      <c r="EZ68" s="162" t="b">
        <f t="shared" si="360"/>
        <v>0</v>
      </c>
      <c r="FA68" s="161">
        <f t="shared" si="361"/>
        <v>0</v>
      </c>
      <c r="FB68" s="162" t="b">
        <f t="shared" si="362"/>
        <v>0</v>
      </c>
      <c r="FC68" s="161">
        <f t="shared" si="363"/>
        <v>0</v>
      </c>
      <c r="FD68" s="162" t="b">
        <f t="shared" si="364"/>
        <v>0</v>
      </c>
      <c r="FE68" s="161">
        <f t="shared" si="365"/>
        <v>0</v>
      </c>
      <c r="FF68" s="162" t="b">
        <f t="shared" si="366"/>
        <v>0</v>
      </c>
      <c r="FG68" s="161">
        <f t="shared" si="367"/>
        <v>0</v>
      </c>
      <c r="FH68" s="162" t="b">
        <f t="shared" si="368"/>
        <v>0</v>
      </c>
      <c r="FI68" s="161">
        <f t="shared" si="369"/>
        <v>0</v>
      </c>
      <c r="FJ68" s="162" t="b">
        <f t="shared" si="370"/>
        <v>0</v>
      </c>
      <c r="FK68" s="161">
        <f t="shared" si="371"/>
        <v>0</v>
      </c>
      <c r="FL68" s="162" t="b">
        <f t="shared" si="372"/>
        <v>0</v>
      </c>
      <c r="FM68" s="161">
        <f t="shared" si="373"/>
        <v>0</v>
      </c>
      <c r="FN68" s="162" t="b">
        <f t="shared" si="374"/>
        <v>0</v>
      </c>
      <c r="FO68" s="161">
        <f t="shared" si="375"/>
        <v>0</v>
      </c>
      <c r="FP68" s="162" t="b">
        <f t="shared" si="376"/>
        <v>0</v>
      </c>
      <c r="FQ68" s="155">
        <f t="shared" si="377"/>
        <v>0</v>
      </c>
      <c r="FR68" s="162" t="b">
        <f t="shared" si="378"/>
        <v>0</v>
      </c>
      <c r="FS68" s="161">
        <f t="shared" si="379"/>
        <v>0</v>
      </c>
      <c r="FT68" s="162" t="b">
        <f t="shared" si="380"/>
        <v>0</v>
      </c>
      <c r="FU68" s="161">
        <f t="shared" si="381"/>
        <v>0</v>
      </c>
      <c r="FV68" s="162" t="b">
        <f t="shared" si="382"/>
        <v>0</v>
      </c>
      <c r="FW68" s="161">
        <f t="shared" si="383"/>
        <v>0</v>
      </c>
      <c r="FX68" s="162" t="b">
        <f t="shared" si="384"/>
        <v>0</v>
      </c>
      <c r="FY68" s="161">
        <f t="shared" si="385"/>
        <v>0</v>
      </c>
      <c r="FZ68" s="162" t="b">
        <f t="shared" si="386"/>
        <v>0</v>
      </c>
      <c r="GA68" s="161">
        <f t="shared" si="387"/>
        <v>0</v>
      </c>
      <c r="GB68" s="162" t="b">
        <f t="shared" si="388"/>
        <v>0</v>
      </c>
      <c r="GC68" s="161">
        <f t="shared" ref="GC68:GC81" si="411">IF($EN68="Plano Nacional de Cinema", "■",0)</f>
        <v>0</v>
      </c>
      <c r="GD68" s="162" t="b">
        <f t="shared" si="389"/>
        <v>0</v>
      </c>
      <c r="GE68" s="161">
        <f t="shared" si="390"/>
        <v>0</v>
      </c>
      <c r="GF68" s="162" t="b">
        <f t="shared" si="391"/>
        <v>0</v>
      </c>
      <c r="GG68" s="161">
        <f t="shared" si="392"/>
        <v>0</v>
      </c>
      <c r="GH68" s="162" t="b">
        <f t="shared" si="393"/>
        <v>0</v>
      </c>
      <c r="GI68" s="161">
        <f t="shared" si="394"/>
        <v>0</v>
      </c>
      <c r="GJ68" s="162" t="b">
        <f t="shared" si="395"/>
        <v>0</v>
      </c>
      <c r="GK68" s="161">
        <f t="shared" si="396"/>
        <v>0</v>
      </c>
      <c r="GL68" s="162" t="b">
        <f t="shared" si="397"/>
        <v>0</v>
      </c>
      <c r="GM68" s="161">
        <f t="shared" si="398"/>
        <v>0</v>
      </c>
      <c r="GN68" s="165" t="b">
        <f t="shared" si="399"/>
        <v>0</v>
      </c>
      <c r="GO68" s="155">
        <f t="shared" si="293"/>
        <v>0</v>
      </c>
      <c r="GP68" s="162" t="b">
        <f t="shared" si="400"/>
        <v>0</v>
      </c>
      <c r="GQ68" s="161">
        <f t="shared" si="401"/>
        <v>0</v>
      </c>
      <c r="GR68" s="162" t="b">
        <f t="shared" si="402"/>
        <v>0</v>
      </c>
      <c r="GS68" s="161">
        <f t="shared" si="403"/>
        <v>0</v>
      </c>
      <c r="GT68" s="162" t="b">
        <f t="shared" si="404"/>
        <v>0</v>
      </c>
      <c r="GU68" s="161">
        <f t="shared" si="410"/>
        <v>0</v>
      </c>
      <c r="GV68" s="162" t="b">
        <f t="shared" si="405"/>
        <v>0</v>
      </c>
      <c r="GW68" s="161">
        <f t="shared" si="406"/>
        <v>0</v>
      </c>
      <c r="GX68" s="162" t="b">
        <f t="shared" si="407"/>
        <v>0</v>
      </c>
    </row>
    <row r="69" spans="1:206" ht="15.6" customHeight="1">
      <c r="A69" s="93"/>
      <c r="B69" s="160">
        <f>'1. Plano anual atividades'!C71</f>
        <v>0</v>
      </c>
      <c r="C69" s="15"/>
      <c r="D69" s="162">
        <f>'1. Plano anual atividades'!D71</f>
        <v>0</v>
      </c>
      <c r="E69" s="162">
        <f>'1. Plano anual atividades'!I71</f>
        <v>0</v>
      </c>
      <c r="F69" s="162">
        <f>'1. Plano anual atividades'!J71</f>
        <v>0</v>
      </c>
      <c r="G69" s="162">
        <f>'1. Plano anual atividades'!K71</f>
        <v>0</v>
      </c>
      <c r="H69" s="162">
        <f>'1. Plano anual atividades'!L71</f>
        <v>0</v>
      </c>
      <c r="I69" s="162">
        <f>'1. Plano anual atividades'!M71</f>
        <v>0</v>
      </c>
      <c r="J69" s="162">
        <f>'1. Plano anual atividades'!N71</f>
        <v>0</v>
      </c>
      <c r="K69" s="162">
        <f>'1. Plano anual atividades'!O71</f>
        <v>0</v>
      </c>
      <c r="L69" s="162">
        <f>'1. Plano anual atividades'!P71</f>
        <v>0</v>
      </c>
      <c r="M69" s="162">
        <f>'1. Plano anual atividades'!Q71</f>
        <v>0</v>
      </c>
      <c r="N69" s="162">
        <f>'1. Plano anual atividades'!R71</f>
        <v>0</v>
      </c>
      <c r="O69" s="15"/>
      <c r="P69" s="15"/>
      <c r="Q69" s="162">
        <f t="shared" si="295"/>
        <v>0</v>
      </c>
      <c r="R69" s="15"/>
      <c r="S69" s="15"/>
      <c r="T69" s="162">
        <f t="shared" si="408"/>
        <v>0</v>
      </c>
      <c r="U69" s="162">
        <f t="shared" si="409"/>
        <v>0</v>
      </c>
      <c r="V69" s="15"/>
      <c r="W69" s="15"/>
      <c r="X69" s="162">
        <f t="shared" si="296"/>
        <v>0</v>
      </c>
      <c r="Y69" s="162">
        <f t="shared" si="297"/>
        <v>0</v>
      </c>
      <c r="Z69" s="15"/>
      <c r="AA69" s="15"/>
      <c r="AB69" s="163">
        <f>'1. Plano anual atividades'!E71</f>
        <v>0</v>
      </c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64"/>
      <c r="BB69" s="15"/>
      <c r="BC69" s="13">
        <f t="shared" si="298"/>
        <v>0</v>
      </c>
      <c r="BD69" s="16" t="b">
        <f t="shared" si="299"/>
        <v>0</v>
      </c>
      <c r="BE69" s="13">
        <f t="shared" si="300"/>
        <v>0</v>
      </c>
      <c r="BF69" s="16" t="b">
        <f t="shared" si="301"/>
        <v>0</v>
      </c>
      <c r="BG69" s="15">
        <f t="shared" si="255"/>
        <v>0</v>
      </c>
      <c r="BH69" s="16" t="b">
        <f t="shared" si="302"/>
        <v>0</v>
      </c>
      <c r="BI69" s="15">
        <f t="shared" si="303"/>
        <v>0</v>
      </c>
      <c r="BJ69" s="16" t="b">
        <f t="shared" si="304"/>
        <v>0</v>
      </c>
      <c r="BK69" s="15">
        <f t="shared" si="256"/>
        <v>0</v>
      </c>
      <c r="BL69" s="16" t="b">
        <f t="shared" si="305"/>
        <v>0</v>
      </c>
      <c r="BM69" s="15">
        <f t="shared" si="257"/>
        <v>0</v>
      </c>
      <c r="BN69" s="16" t="b">
        <f t="shared" si="306"/>
        <v>0</v>
      </c>
      <c r="BO69" s="15">
        <f t="shared" si="258"/>
        <v>0</v>
      </c>
      <c r="BP69" s="16" t="b">
        <f t="shared" si="307"/>
        <v>0</v>
      </c>
      <c r="BQ69" s="13">
        <f t="shared" si="259"/>
        <v>0</v>
      </c>
      <c r="BR69" s="16" t="b">
        <f t="shared" si="308"/>
        <v>0</v>
      </c>
      <c r="BS69" s="13">
        <f t="shared" si="309"/>
        <v>0</v>
      </c>
      <c r="BT69" s="16" t="b">
        <f t="shared" si="310"/>
        <v>0</v>
      </c>
      <c r="BU69" s="15">
        <f t="shared" si="260"/>
        <v>0</v>
      </c>
      <c r="BV69" s="16" t="b">
        <f t="shared" si="311"/>
        <v>0</v>
      </c>
      <c r="BW69" s="15">
        <f t="shared" si="261"/>
        <v>0</v>
      </c>
      <c r="BX69" s="16" t="b">
        <f t="shared" si="312"/>
        <v>0</v>
      </c>
      <c r="BY69" s="15">
        <f t="shared" si="262"/>
        <v>0</v>
      </c>
      <c r="BZ69" s="16" t="b">
        <f t="shared" si="313"/>
        <v>0</v>
      </c>
      <c r="CA69" s="15">
        <f t="shared" si="263"/>
        <v>0</v>
      </c>
      <c r="CB69" s="16" t="b">
        <f t="shared" si="314"/>
        <v>0</v>
      </c>
      <c r="CC69" s="26"/>
      <c r="CD69" s="155">
        <f t="shared" si="315"/>
        <v>0</v>
      </c>
      <c r="CE69" s="162" t="b">
        <f t="shared" si="316"/>
        <v>0</v>
      </c>
      <c r="CF69" s="161">
        <f t="shared" si="264"/>
        <v>0</v>
      </c>
      <c r="CG69" s="162" t="b">
        <f t="shared" si="317"/>
        <v>0</v>
      </c>
      <c r="CH69" s="155">
        <f t="shared" si="318"/>
        <v>0</v>
      </c>
      <c r="CI69" s="162" t="b">
        <f t="shared" si="319"/>
        <v>0</v>
      </c>
      <c r="CJ69" s="161">
        <f t="shared" si="265"/>
        <v>0</v>
      </c>
      <c r="CK69" s="162" t="b">
        <f t="shared" si="320"/>
        <v>0</v>
      </c>
      <c r="CL69" s="161">
        <f t="shared" si="266"/>
        <v>0</v>
      </c>
      <c r="CM69" s="162" t="b">
        <f t="shared" si="321"/>
        <v>0</v>
      </c>
      <c r="CN69" s="161">
        <f t="shared" si="267"/>
        <v>0</v>
      </c>
      <c r="CO69" s="162" t="b">
        <f t="shared" si="322"/>
        <v>0</v>
      </c>
      <c r="CP69" s="161">
        <f t="shared" si="268"/>
        <v>0</v>
      </c>
      <c r="CQ69" s="162" t="b">
        <f t="shared" si="323"/>
        <v>0</v>
      </c>
      <c r="CR69" s="161">
        <f t="shared" si="269"/>
        <v>0</v>
      </c>
      <c r="CS69" s="162" t="b">
        <f t="shared" si="324"/>
        <v>0</v>
      </c>
      <c r="CT69" s="161">
        <f t="shared" si="270"/>
        <v>0</v>
      </c>
      <c r="CU69" s="162" t="b">
        <f t="shared" si="325"/>
        <v>0</v>
      </c>
      <c r="CV69" s="161">
        <f t="shared" si="271"/>
        <v>0</v>
      </c>
      <c r="CW69" s="162" t="b">
        <f t="shared" si="326"/>
        <v>0</v>
      </c>
      <c r="CX69" s="161">
        <f t="shared" si="272"/>
        <v>0</v>
      </c>
      <c r="CY69" s="162" t="b">
        <f t="shared" si="327"/>
        <v>0</v>
      </c>
      <c r="CZ69" s="161">
        <f t="shared" si="273"/>
        <v>0</v>
      </c>
      <c r="DA69" s="162" t="b">
        <f t="shared" si="328"/>
        <v>0</v>
      </c>
      <c r="DB69" s="161">
        <f t="shared" si="274"/>
        <v>0</v>
      </c>
      <c r="DC69" s="162" t="b">
        <f t="shared" si="329"/>
        <v>0</v>
      </c>
      <c r="DD69" s="161">
        <f t="shared" si="275"/>
        <v>0</v>
      </c>
      <c r="DE69" s="162" t="b">
        <f t="shared" si="330"/>
        <v>0</v>
      </c>
      <c r="DF69" s="155">
        <f t="shared" si="331"/>
        <v>0</v>
      </c>
      <c r="DG69" s="162" t="b">
        <f t="shared" si="332"/>
        <v>0</v>
      </c>
      <c r="DH69" s="161">
        <f t="shared" si="276"/>
        <v>0</v>
      </c>
      <c r="DI69" s="162" t="b">
        <f t="shared" si="333"/>
        <v>0</v>
      </c>
      <c r="DJ69" s="161">
        <f t="shared" si="277"/>
        <v>0</v>
      </c>
      <c r="DK69" s="162" t="b">
        <f t="shared" si="334"/>
        <v>0</v>
      </c>
      <c r="DL69" s="161">
        <f t="shared" si="278"/>
        <v>0</v>
      </c>
      <c r="DM69" s="162" t="b">
        <f t="shared" si="335"/>
        <v>0</v>
      </c>
      <c r="DN69" s="161">
        <f t="shared" si="279"/>
        <v>0</v>
      </c>
      <c r="DO69" s="162" t="b">
        <f t="shared" si="336"/>
        <v>0</v>
      </c>
      <c r="DP69" s="161">
        <f t="shared" si="280"/>
        <v>0</v>
      </c>
      <c r="DQ69" s="162" t="b">
        <f t="shared" si="337"/>
        <v>0</v>
      </c>
      <c r="DR69" s="161">
        <f t="shared" si="281"/>
        <v>0</v>
      </c>
      <c r="DS69" s="162" t="b">
        <f t="shared" si="338"/>
        <v>0</v>
      </c>
      <c r="DT69" s="161">
        <f t="shared" si="282"/>
        <v>0</v>
      </c>
      <c r="DU69" s="162" t="b">
        <f t="shared" si="339"/>
        <v>0</v>
      </c>
      <c r="DV69" s="161">
        <f t="shared" si="283"/>
        <v>0</v>
      </c>
      <c r="DW69" s="162" t="b">
        <f t="shared" si="340"/>
        <v>0</v>
      </c>
      <c r="DX69" s="161">
        <f t="shared" si="284"/>
        <v>0</v>
      </c>
      <c r="DY69" s="162" t="b">
        <f t="shared" si="341"/>
        <v>0</v>
      </c>
      <c r="DZ69" s="161">
        <f t="shared" si="285"/>
        <v>0</v>
      </c>
      <c r="EA69" s="162" t="b">
        <f t="shared" si="342"/>
        <v>0</v>
      </c>
      <c r="EB69" s="161">
        <f t="shared" si="286"/>
        <v>0</v>
      </c>
      <c r="EC69" s="165" t="b">
        <f t="shared" si="343"/>
        <v>0</v>
      </c>
      <c r="ED69" s="155">
        <f t="shared" si="287"/>
        <v>0</v>
      </c>
      <c r="EE69" s="162" t="b">
        <f t="shared" si="344"/>
        <v>0</v>
      </c>
      <c r="EF69" s="161">
        <f t="shared" si="288"/>
        <v>0</v>
      </c>
      <c r="EG69" s="162" t="b">
        <f t="shared" si="345"/>
        <v>0</v>
      </c>
      <c r="EH69" s="161">
        <f t="shared" si="289"/>
        <v>0</v>
      </c>
      <c r="EI69" s="162" t="b">
        <f t="shared" si="346"/>
        <v>0</v>
      </c>
      <c r="EJ69" s="161">
        <f t="shared" si="290"/>
        <v>0</v>
      </c>
      <c r="EK69" s="162" t="b">
        <f t="shared" si="347"/>
        <v>0</v>
      </c>
      <c r="EL69" s="161">
        <f t="shared" si="291"/>
        <v>0</v>
      </c>
      <c r="EM69" s="162" t="b">
        <f t="shared" si="348"/>
        <v>0</v>
      </c>
      <c r="EN69" s="15"/>
      <c r="EO69" s="155">
        <f t="shared" si="349"/>
        <v>0</v>
      </c>
      <c r="EP69" s="162" t="b">
        <f t="shared" si="350"/>
        <v>0</v>
      </c>
      <c r="EQ69" s="161">
        <f t="shared" si="351"/>
        <v>0</v>
      </c>
      <c r="ER69" s="162" t="b">
        <f t="shared" si="352"/>
        <v>0</v>
      </c>
      <c r="ES69" s="155">
        <f t="shared" si="353"/>
        <v>0</v>
      </c>
      <c r="ET69" s="162" t="b">
        <f t="shared" si="354"/>
        <v>0</v>
      </c>
      <c r="EU69" s="161">
        <f t="shared" si="355"/>
        <v>0</v>
      </c>
      <c r="EV69" s="162" t="b">
        <f t="shared" si="356"/>
        <v>0</v>
      </c>
      <c r="EW69" s="161">
        <f t="shared" si="357"/>
        <v>0</v>
      </c>
      <c r="EX69" s="162" t="b">
        <f t="shared" si="358"/>
        <v>0</v>
      </c>
      <c r="EY69" s="161">
        <f t="shared" si="359"/>
        <v>0</v>
      </c>
      <c r="EZ69" s="162" t="b">
        <f t="shared" si="360"/>
        <v>0</v>
      </c>
      <c r="FA69" s="161">
        <f t="shared" si="361"/>
        <v>0</v>
      </c>
      <c r="FB69" s="162" t="b">
        <f t="shared" si="362"/>
        <v>0</v>
      </c>
      <c r="FC69" s="161">
        <f t="shared" si="363"/>
        <v>0</v>
      </c>
      <c r="FD69" s="162" t="b">
        <f t="shared" si="364"/>
        <v>0</v>
      </c>
      <c r="FE69" s="161">
        <f t="shared" si="365"/>
        <v>0</v>
      </c>
      <c r="FF69" s="162" t="b">
        <f t="shared" si="366"/>
        <v>0</v>
      </c>
      <c r="FG69" s="161">
        <f t="shared" si="367"/>
        <v>0</v>
      </c>
      <c r="FH69" s="162" t="b">
        <f t="shared" si="368"/>
        <v>0</v>
      </c>
      <c r="FI69" s="161">
        <f t="shared" si="369"/>
        <v>0</v>
      </c>
      <c r="FJ69" s="162" t="b">
        <f t="shared" si="370"/>
        <v>0</v>
      </c>
      <c r="FK69" s="161">
        <f t="shared" si="371"/>
        <v>0</v>
      </c>
      <c r="FL69" s="162" t="b">
        <f t="shared" si="372"/>
        <v>0</v>
      </c>
      <c r="FM69" s="161">
        <f t="shared" si="373"/>
        <v>0</v>
      </c>
      <c r="FN69" s="162" t="b">
        <f t="shared" si="374"/>
        <v>0</v>
      </c>
      <c r="FO69" s="161">
        <f t="shared" si="375"/>
        <v>0</v>
      </c>
      <c r="FP69" s="162" t="b">
        <f t="shared" si="376"/>
        <v>0</v>
      </c>
      <c r="FQ69" s="155">
        <f t="shared" si="377"/>
        <v>0</v>
      </c>
      <c r="FR69" s="162" t="b">
        <f t="shared" si="378"/>
        <v>0</v>
      </c>
      <c r="FS69" s="161">
        <f t="shared" si="379"/>
        <v>0</v>
      </c>
      <c r="FT69" s="162" t="b">
        <f t="shared" si="380"/>
        <v>0</v>
      </c>
      <c r="FU69" s="161">
        <f t="shared" si="381"/>
        <v>0</v>
      </c>
      <c r="FV69" s="162" t="b">
        <f t="shared" si="382"/>
        <v>0</v>
      </c>
      <c r="FW69" s="161">
        <f t="shared" si="383"/>
        <v>0</v>
      </c>
      <c r="FX69" s="162" t="b">
        <f t="shared" si="384"/>
        <v>0</v>
      </c>
      <c r="FY69" s="161">
        <f t="shared" si="385"/>
        <v>0</v>
      </c>
      <c r="FZ69" s="162" t="b">
        <f t="shared" si="386"/>
        <v>0</v>
      </c>
      <c r="GA69" s="161">
        <f t="shared" si="387"/>
        <v>0</v>
      </c>
      <c r="GB69" s="162" t="b">
        <f t="shared" si="388"/>
        <v>0</v>
      </c>
      <c r="GC69" s="161">
        <f t="shared" si="411"/>
        <v>0</v>
      </c>
      <c r="GD69" s="162" t="b">
        <f t="shared" si="389"/>
        <v>0</v>
      </c>
      <c r="GE69" s="161">
        <f t="shared" si="390"/>
        <v>0</v>
      </c>
      <c r="GF69" s="162" t="b">
        <f t="shared" si="391"/>
        <v>0</v>
      </c>
      <c r="GG69" s="161">
        <f t="shared" si="392"/>
        <v>0</v>
      </c>
      <c r="GH69" s="162" t="b">
        <f t="shared" si="393"/>
        <v>0</v>
      </c>
      <c r="GI69" s="161">
        <f t="shared" si="394"/>
        <v>0</v>
      </c>
      <c r="GJ69" s="162" t="b">
        <f t="shared" si="395"/>
        <v>0</v>
      </c>
      <c r="GK69" s="161">
        <f t="shared" si="396"/>
        <v>0</v>
      </c>
      <c r="GL69" s="162" t="b">
        <f t="shared" si="397"/>
        <v>0</v>
      </c>
      <c r="GM69" s="161">
        <f t="shared" si="398"/>
        <v>0</v>
      </c>
      <c r="GN69" s="165" t="b">
        <f t="shared" si="399"/>
        <v>0</v>
      </c>
      <c r="GO69" s="155">
        <f t="shared" si="293"/>
        <v>0</v>
      </c>
      <c r="GP69" s="162" t="b">
        <f t="shared" si="400"/>
        <v>0</v>
      </c>
      <c r="GQ69" s="161">
        <f t="shared" si="401"/>
        <v>0</v>
      </c>
      <c r="GR69" s="162" t="b">
        <f t="shared" si="402"/>
        <v>0</v>
      </c>
      <c r="GS69" s="161">
        <f t="shared" si="403"/>
        <v>0</v>
      </c>
      <c r="GT69" s="162" t="b">
        <f t="shared" si="404"/>
        <v>0</v>
      </c>
      <c r="GU69" s="161">
        <f t="shared" si="410"/>
        <v>0</v>
      </c>
      <c r="GV69" s="162" t="b">
        <f t="shared" si="405"/>
        <v>0</v>
      </c>
      <c r="GW69" s="161">
        <f t="shared" si="406"/>
        <v>0</v>
      </c>
      <c r="GX69" s="162" t="b">
        <f t="shared" si="407"/>
        <v>0</v>
      </c>
    </row>
    <row r="70" spans="1:206" ht="15.6" customHeight="1">
      <c r="A70" s="93"/>
      <c r="B70" s="160">
        <f>'1. Plano anual atividades'!C72</f>
        <v>0</v>
      </c>
      <c r="C70" s="15"/>
      <c r="D70" s="162">
        <f>'1. Plano anual atividades'!D72</f>
        <v>0</v>
      </c>
      <c r="E70" s="162">
        <f>'1. Plano anual atividades'!I72</f>
        <v>0</v>
      </c>
      <c r="F70" s="162">
        <f>'1. Plano anual atividades'!J72</f>
        <v>0</v>
      </c>
      <c r="G70" s="162">
        <f>'1. Plano anual atividades'!K72</f>
        <v>0</v>
      </c>
      <c r="H70" s="162">
        <f>'1. Plano anual atividades'!L72</f>
        <v>0</v>
      </c>
      <c r="I70" s="162">
        <f>'1. Plano anual atividades'!M72</f>
        <v>0</v>
      </c>
      <c r="J70" s="162">
        <f>'1. Plano anual atividades'!N72</f>
        <v>0</v>
      </c>
      <c r="K70" s="162">
        <f>'1. Plano anual atividades'!O72</f>
        <v>0</v>
      </c>
      <c r="L70" s="162">
        <f>'1. Plano anual atividades'!P72</f>
        <v>0</v>
      </c>
      <c r="M70" s="162">
        <f>'1. Plano anual atividades'!Q72</f>
        <v>0</v>
      </c>
      <c r="N70" s="162">
        <f>'1. Plano anual atividades'!R72</f>
        <v>0</v>
      </c>
      <c r="O70" s="15"/>
      <c r="P70" s="15"/>
      <c r="Q70" s="162">
        <f t="shared" si="295"/>
        <v>0</v>
      </c>
      <c r="R70" s="15"/>
      <c r="S70" s="15"/>
      <c r="T70" s="162">
        <f t="shared" si="408"/>
        <v>0</v>
      </c>
      <c r="U70" s="162">
        <f t="shared" si="409"/>
        <v>0</v>
      </c>
      <c r="V70" s="15"/>
      <c r="W70" s="15"/>
      <c r="X70" s="162">
        <f t="shared" si="296"/>
        <v>0</v>
      </c>
      <c r="Y70" s="162">
        <f t="shared" si="297"/>
        <v>0</v>
      </c>
      <c r="Z70" s="15"/>
      <c r="AA70" s="15"/>
      <c r="AB70" s="163">
        <f>'1. Plano anual atividades'!E72</f>
        <v>0</v>
      </c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64"/>
      <c r="BB70" s="15"/>
      <c r="BC70" s="13">
        <f t="shared" si="298"/>
        <v>0</v>
      </c>
      <c r="BD70" s="16" t="b">
        <f t="shared" si="299"/>
        <v>0</v>
      </c>
      <c r="BE70" s="13">
        <f t="shared" si="300"/>
        <v>0</v>
      </c>
      <c r="BF70" s="16" t="b">
        <f t="shared" si="301"/>
        <v>0</v>
      </c>
      <c r="BG70" s="15">
        <f t="shared" si="255"/>
        <v>0</v>
      </c>
      <c r="BH70" s="16" t="b">
        <f t="shared" si="302"/>
        <v>0</v>
      </c>
      <c r="BI70" s="15">
        <f t="shared" si="303"/>
        <v>0</v>
      </c>
      <c r="BJ70" s="16" t="b">
        <f t="shared" si="304"/>
        <v>0</v>
      </c>
      <c r="BK70" s="15">
        <f t="shared" si="256"/>
        <v>0</v>
      </c>
      <c r="BL70" s="16" t="b">
        <f t="shared" si="305"/>
        <v>0</v>
      </c>
      <c r="BM70" s="15">
        <f t="shared" si="257"/>
        <v>0</v>
      </c>
      <c r="BN70" s="16" t="b">
        <f t="shared" si="306"/>
        <v>0</v>
      </c>
      <c r="BO70" s="15">
        <f t="shared" si="258"/>
        <v>0</v>
      </c>
      <c r="BP70" s="16" t="b">
        <f t="shared" si="307"/>
        <v>0</v>
      </c>
      <c r="BQ70" s="13">
        <f t="shared" si="259"/>
        <v>0</v>
      </c>
      <c r="BR70" s="16" t="b">
        <f t="shared" si="308"/>
        <v>0</v>
      </c>
      <c r="BS70" s="13">
        <f t="shared" si="309"/>
        <v>0</v>
      </c>
      <c r="BT70" s="16" t="b">
        <f t="shared" si="310"/>
        <v>0</v>
      </c>
      <c r="BU70" s="15">
        <f t="shared" si="260"/>
        <v>0</v>
      </c>
      <c r="BV70" s="16" t="b">
        <f t="shared" si="311"/>
        <v>0</v>
      </c>
      <c r="BW70" s="15">
        <f t="shared" si="261"/>
        <v>0</v>
      </c>
      <c r="BX70" s="16" t="b">
        <f t="shared" si="312"/>
        <v>0</v>
      </c>
      <c r="BY70" s="15">
        <f t="shared" si="262"/>
        <v>0</v>
      </c>
      <c r="BZ70" s="16" t="b">
        <f t="shared" si="313"/>
        <v>0</v>
      </c>
      <c r="CA70" s="15">
        <f t="shared" si="263"/>
        <v>0</v>
      </c>
      <c r="CB70" s="16" t="b">
        <f t="shared" si="314"/>
        <v>0</v>
      </c>
      <c r="CC70" s="26"/>
      <c r="CD70" s="155">
        <f t="shared" si="315"/>
        <v>0</v>
      </c>
      <c r="CE70" s="162" t="b">
        <f t="shared" si="316"/>
        <v>0</v>
      </c>
      <c r="CF70" s="161">
        <f t="shared" si="264"/>
        <v>0</v>
      </c>
      <c r="CG70" s="162" t="b">
        <f t="shared" si="317"/>
        <v>0</v>
      </c>
      <c r="CH70" s="155">
        <f t="shared" si="318"/>
        <v>0</v>
      </c>
      <c r="CI70" s="162" t="b">
        <f t="shared" si="319"/>
        <v>0</v>
      </c>
      <c r="CJ70" s="161">
        <f t="shared" si="265"/>
        <v>0</v>
      </c>
      <c r="CK70" s="162" t="b">
        <f t="shared" si="320"/>
        <v>0</v>
      </c>
      <c r="CL70" s="161">
        <f t="shared" si="266"/>
        <v>0</v>
      </c>
      <c r="CM70" s="162" t="b">
        <f t="shared" si="321"/>
        <v>0</v>
      </c>
      <c r="CN70" s="161">
        <f t="shared" si="267"/>
        <v>0</v>
      </c>
      <c r="CO70" s="162" t="b">
        <f t="shared" si="322"/>
        <v>0</v>
      </c>
      <c r="CP70" s="161">
        <f t="shared" si="268"/>
        <v>0</v>
      </c>
      <c r="CQ70" s="162" t="b">
        <f t="shared" si="323"/>
        <v>0</v>
      </c>
      <c r="CR70" s="161">
        <f t="shared" si="269"/>
        <v>0</v>
      </c>
      <c r="CS70" s="162" t="b">
        <f t="shared" si="324"/>
        <v>0</v>
      </c>
      <c r="CT70" s="161">
        <f t="shared" si="270"/>
        <v>0</v>
      </c>
      <c r="CU70" s="162" t="b">
        <f t="shared" si="325"/>
        <v>0</v>
      </c>
      <c r="CV70" s="161">
        <f t="shared" si="271"/>
        <v>0</v>
      </c>
      <c r="CW70" s="162" t="b">
        <f t="shared" si="326"/>
        <v>0</v>
      </c>
      <c r="CX70" s="161">
        <f t="shared" si="272"/>
        <v>0</v>
      </c>
      <c r="CY70" s="162" t="b">
        <f t="shared" si="327"/>
        <v>0</v>
      </c>
      <c r="CZ70" s="161">
        <f t="shared" si="273"/>
        <v>0</v>
      </c>
      <c r="DA70" s="162" t="b">
        <f t="shared" si="328"/>
        <v>0</v>
      </c>
      <c r="DB70" s="161">
        <f t="shared" si="274"/>
        <v>0</v>
      </c>
      <c r="DC70" s="162" t="b">
        <f t="shared" si="329"/>
        <v>0</v>
      </c>
      <c r="DD70" s="161">
        <f t="shared" si="275"/>
        <v>0</v>
      </c>
      <c r="DE70" s="162" t="b">
        <f t="shared" si="330"/>
        <v>0</v>
      </c>
      <c r="DF70" s="155">
        <f t="shared" si="331"/>
        <v>0</v>
      </c>
      <c r="DG70" s="162" t="b">
        <f t="shared" si="332"/>
        <v>0</v>
      </c>
      <c r="DH70" s="161">
        <f t="shared" si="276"/>
        <v>0</v>
      </c>
      <c r="DI70" s="162" t="b">
        <f t="shared" si="333"/>
        <v>0</v>
      </c>
      <c r="DJ70" s="161">
        <f t="shared" si="277"/>
        <v>0</v>
      </c>
      <c r="DK70" s="162" t="b">
        <f t="shared" si="334"/>
        <v>0</v>
      </c>
      <c r="DL70" s="161">
        <f t="shared" si="278"/>
        <v>0</v>
      </c>
      <c r="DM70" s="162" t="b">
        <f t="shared" si="335"/>
        <v>0</v>
      </c>
      <c r="DN70" s="161">
        <f t="shared" si="279"/>
        <v>0</v>
      </c>
      <c r="DO70" s="162" t="b">
        <f t="shared" si="336"/>
        <v>0</v>
      </c>
      <c r="DP70" s="161">
        <f t="shared" si="280"/>
        <v>0</v>
      </c>
      <c r="DQ70" s="162" t="b">
        <f t="shared" si="337"/>
        <v>0</v>
      </c>
      <c r="DR70" s="161">
        <f t="shared" si="281"/>
        <v>0</v>
      </c>
      <c r="DS70" s="162" t="b">
        <f t="shared" si="338"/>
        <v>0</v>
      </c>
      <c r="DT70" s="161">
        <f t="shared" si="282"/>
        <v>0</v>
      </c>
      <c r="DU70" s="162" t="b">
        <f t="shared" si="339"/>
        <v>0</v>
      </c>
      <c r="DV70" s="161">
        <f t="shared" si="283"/>
        <v>0</v>
      </c>
      <c r="DW70" s="162" t="b">
        <f t="shared" si="340"/>
        <v>0</v>
      </c>
      <c r="DX70" s="161">
        <f t="shared" si="284"/>
        <v>0</v>
      </c>
      <c r="DY70" s="162" t="b">
        <f t="shared" si="341"/>
        <v>0</v>
      </c>
      <c r="DZ70" s="161">
        <f t="shared" si="285"/>
        <v>0</v>
      </c>
      <c r="EA70" s="162" t="b">
        <f t="shared" si="342"/>
        <v>0</v>
      </c>
      <c r="EB70" s="161">
        <f t="shared" si="286"/>
        <v>0</v>
      </c>
      <c r="EC70" s="165" t="b">
        <f t="shared" si="343"/>
        <v>0</v>
      </c>
      <c r="ED70" s="155">
        <f t="shared" si="287"/>
        <v>0</v>
      </c>
      <c r="EE70" s="162" t="b">
        <f t="shared" si="344"/>
        <v>0</v>
      </c>
      <c r="EF70" s="161">
        <f t="shared" si="288"/>
        <v>0</v>
      </c>
      <c r="EG70" s="162" t="b">
        <f t="shared" si="345"/>
        <v>0</v>
      </c>
      <c r="EH70" s="161">
        <f t="shared" si="289"/>
        <v>0</v>
      </c>
      <c r="EI70" s="162" t="b">
        <f t="shared" si="346"/>
        <v>0</v>
      </c>
      <c r="EJ70" s="161">
        <f t="shared" si="290"/>
        <v>0</v>
      </c>
      <c r="EK70" s="162" t="b">
        <f t="shared" si="347"/>
        <v>0</v>
      </c>
      <c r="EL70" s="161">
        <f t="shared" si="291"/>
        <v>0</v>
      </c>
      <c r="EM70" s="162" t="b">
        <f t="shared" si="348"/>
        <v>0</v>
      </c>
      <c r="EN70" s="15"/>
      <c r="EO70" s="155">
        <f t="shared" si="349"/>
        <v>0</v>
      </c>
      <c r="EP70" s="162" t="b">
        <f t="shared" si="350"/>
        <v>0</v>
      </c>
      <c r="EQ70" s="161">
        <f t="shared" si="351"/>
        <v>0</v>
      </c>
      <c r="ER70" s="162" t="b">
        <f t="shared" si="352"/>
        <v>0</v>
      </c>
      <c r="ES70" s="155">
        <f t="shared" si="353"/>
        <v>0</v>
      </c>
      <c r="ET70" s="162" t="b">
        <f t="shared" si="354"/>
        <v>0</v>
      </c>
      <c r="EU70" s="161">
        <f t="shared" si="355"/>
        <v>0</v>
      </c>
      <c r="EV70" s="162" t="b">
        <f t="shared" si="356"/>
        <v>0</v>
      </c>
      <c r="EW70" s="161">
        <f t="shared" si="357"/>
        <v>0</v>
      </c>
      <c r="EX70" s="162" t="b">
        <f t="shared" si="358"/>
        <v>0</v>
      </c>
      <c r="EY70" s="161">
        <f t="shared" si="359"/>
        <v>0</v>
      </c>
      <c r="EZ70" s="162" t="b">
        <f t="shared" si="360"/>
        <v>0</v>
      </c>
      <c r="FA70" s="161">
        <f t="shared" si="361"/>
        <v>0</v>
      </c>
      <c r="FB70" s="162" t="b">
        <f t="shared" si="362"/>
        <v>0</v>
      </c>
      <c r="FC70" s="161">
        <f t="shared" si="363"/>
        <v>0</v>
      </c>
      <c r="FD70" s="162" t="b">
        <f t="shared" si="364"/>
        <v>0</v>
      </c>
      <c r="FE70" s="161">
        <f t="shared" si="365"/>
        <v>0</v>
      </c>
      <c r="FF70" s="162" t="b">
        <f t="shared" si="366"/>
        <v>0</v>
      </c>
      <c r="FG70" s="161">
        <f t="shared" si="367"/>
        <v>0</v>
      </c>
      <c r="FH70" s="162" t="b">
        <f t="shared" si="368"/>
        <v>0</v>
      </c>
      <c r="FI70" s="161">
        <f t="shared" si="369"/>
        <v>0</v>
      </c>
      <c r="FJ70" s="162" t="b">
        <f t="shared" si="370"/>
        <v>0</v>
      </c>
      <c r="FK70" s="161">
        <f t="shared" si="371"/>
        <v>0</v>
      </c>
      <c r="FL70" s="162" t="b">
        <f t="shared" si="372"/>
        <v>0</v>
      </c>
      <c r="FM70" s="161">
        <f t="shared" si="373"/>
        <v>0</v>
      </c>
      <c r="FN70" s="162" t="b">
        <f t="shared" si="374"/>
        <v>0</v>
      </c>
      <c r="FO70" s="161">
        <f t="shared" si="375"/>
        <v>0</v>
      </c>
      <c r="FP70" s="162" t="b">
        <f t="shared" si="376"/>
        <v>0</v>
      </c>
      <c r="FQ70" s="155">
        <f t="shared" si="377"/>
        <v>0</v>
      </c>
      <c r="FR70" s="162" t="b">
        <f t="shared" si="378"/>
        <v>0</v>
      </c>
      <c r="FS70" s="161">
        <f t="shared" si="379"/>
        <v>0</v>
      </c>
      <c r="FT70" s="162" t="b">
        <f t="shared" si="380"/>
        <v>0</v>
      </c>
      <c r="FU70" s="161">
        <f t="shared" si="381"/>
        <v>0</v>
      </c>
      <c r="FV70" s="162" t="b">
        <f t="shared" si="382"/>
        <v>0</v>
      </c>
      <c r="FW70" s="161">
        <f t="shared" si="383"/>
        <v>0</v>
      </c>
      <c r="FX70" s="162" t="b">
        <f t="shared" si="384"/>
        <v>0</v>
      </c>
      <c r="FY70" s="161">
        <f t="shared" si="385"/>
        <v>0</v>
      </c>
      <c r="FZ70" s="162" t="b">
        <f t="shared" si="386"/>
        <v>0</v>
      </c>
      <c r="GA70" s="161">
        <f t="shared" si="387"/>
        <v>0</v>
      </c>
      <c r="GB70" s="162" t="b">
        <f t="shared" si="388"/>
        <v>0</v>
      </c>
      <c r="GC70" s="161">
        <f t="shared" si="411"/>
        <v>0</v>
      </c>
      <c r="GD70" s="162" t="b">
        <f t="shared" si="389"/>
        <v>0</v>
      </c>
      <c r="GE70" s="161">
        <f t="shared" si="390"/>
        <v>0</v>
      </c>
      <c r="GF70" s="162" t="b">
        <f t="shared" si="391"/>
        <v>0</v>
      </c>
      <c r="GG70" s="161">
        <f t="shared" si="392"/>
        <v>0</v>
      </c>
      <c r="GH70" s="162" t="b">
        <f t="shared" si="393"/>
        <v>0</v>
      </c>
      <c r="GI70" s="161">
        <f t="shared" si="394"/>
        <v>0</v>
      </c>
      <c r="GJ70" s="162" t="b">
        <f t="shared" si="395"/>
        <v>0</v>
      </c>
      <c r="GK70" s="161">
        <f t="shared" si="396"/>
        <v>0</v>
      </c>
      <c r="GL70" s="162" t="b">
        <f t="shared" si="397"/>
        <v>0</v>
      </c>
      <c r="GM70" s="161">
        <f t="shared" si="398"/>
        <v>0</v>
      </c>
      <c r="GN70" s="165" t="b">
        <f t="shared" si="399"/>
        <v>0</v>
      </c>
      <c r="GO70" s="155">
        <f t="shared" si="293"/>
        <v>0</v>
      </c>
      <c r="GP70" s="162" t="b">
        <f t="shared" si="400"/>
        <v>0</v>
      </c>
      <c r="GQ70" s="161">
        <f t="shared" si="401"/>
        <v>0</v>
      </c>
      <c r="GR70" s="162" t="b">
        <f t="shared" si="402"/>
        <v>0</v>
      </c>
      <c r="GS70" s="161">
        <f t="shared" si="403"/>
        <v>0</v>
      </c>
      <c r="GT70" s="162" t="b">
        <f t="shared" si="404"/>
        <v>0</v>
      </c>
      <c r="GU70" s="161">
        <f t="shared" si="410"/>
        <v>0</v>
      </c>
      <c r="GV70" s="162" t="b">
        <f t="shared" si="405"/>
        <v>0</v>
      </c>
      <c r="GW70" s="161">
        <f t="shared" si="406"/>
        <v>0</v>
      </c>
      <c r="GX70" s="162" t="b">
        <f t="shared" si="407"/>
        <v>0</v>
      </c>
    </row>
    <row r="71" spans="1:206" ht="15.6" customHeight="1">
      <c r="A71" s="93"/>
      <c r="B71" s="160">
        <f>'1. Plano anual atividades'!C73</f>
        <v>0</v>
      </c>
      <c r="C71" s="15"/>
      <c r="D71" s="162">
        <f>'1. Plano anual atividades'!D73</f>
        <v>0</v>
      </c>
      <c r="E71" s="162">
        <f>'1. Plano anual atividades'!I73</f>
        <v>0</v>
      </c>
      <c r="F71" s="162">
        <f>'1. Plano anual atividades'!J73</f>
        <v>0</v>
      </c>
      <c r="G71" s="162">
        <f>'1. Plano anual atividades'!K73</f>
        <v>0</v>
      </c>
      <c r="H71" s="162">
        <f>'1. Plano anual atividades'!L73</f>
        <v>0</v>
      </c>
      <c r="I71" s="162">
        <f>'1. Plano anual atividades'!M73</f>
        <v>0</v>
      </c>
      <c r="J71" s="162">
        <f>'1. Plano anual atividades'!N73</f>
        <v>0</v>
      </c>
      <c r="K71" s="162">
        <f>'1. Plano anual atividades'!O73</f>
        <v>0</v>
      </c>
      <c r="L71" s="162">
        <f>'1. Plano anual atividades'!P73</f>
        <v>0</v>
      </c>
      <c r="M71" s="162">
        <f>'1. Plano anual atividades'!Q73</f>
        <v>0</v>
      </c>
      <c r="N71" s="162">
        <f>'1. Plano anual atividades'!R73</f>
        <v>0</v>
      </c>
      <c r="O71" s="15"/>
      <c r="P71" s="15"/>
      <c r="Q71" s="162">
        <f t="shared" si="295"/>
        <v>0</v>
      </c>
      <c r="R71" s="15"/>
      <c r="S71" s="15"/>
      <c r="T71" s="162">
        <f t="shared" si="408"/>
        <v>0</v>
      </c>
      <c r="U71" s="162">
        <f t="shared" si="409"/>
        <v>0</v>
      </c>
      <c r="V71" s="15"/>
      <c r="W71" s="15"/>
      <c r="X71" s="162">
        <f t="shared" si="296"/>
        <v>0</v>
      </c>
      <c r="Y71" s="162">
        <f t="shared" si="297"/>
        <v>0</v>
      </c>
      <c r="Z71" s="15"/>
      <c r="AA71" s="15"/>
      <c r="AB71" s="163">
        <f>'1. Plano anual atividades'!E73</f>
        <v>0</v>
      </c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64"/>
      <c r="BB71" s="15"/>
      <c r="BC71" s="13">
        <f t="shared" si="298"/>
        <v>0</v>
      </c>
      <c r="BD71" s="16" t="b">
        <f t="shared" si="299"/>
        <v>0</v>
      </c>
      <c r="BE71" s="13">
        <f t="shared" si="300"/>
        <v>0</v>
      </c>
      <c r="BF71" s="16" t="b">
        <f t="shared" si="301"/>
        <v>0</v>
      </c>
      <c r="BG71" s="15">
        <f t="shared" si="255"/>
        <v>0</v>
      </c>
      <c r="BH71" s="16" t="b">
        <f t="shared" si="302"/>
        <v>0</v>
      </c>
      <c r="BI71" s="15">
        <f t="shared" si="303"/>
        <v>0</v>
      </c>
      <c r="BJ71" s="16" t="b">
        <f t="shared" si="304"/>
        <v>0</v>
      </c>
      <c r="BK71" s="15">
        <f t="shared" si="256"/>
        <v>0</v>
      </c>
      <c r="BL71" s="16" t="b">
        <f t="shared" si="305"/>
        <v>0</v>
      </c>
      <c r="BM71" s="15">
        <f t="shared" si="257"/>
        <v>0</v>
      </c>
      <c r="BN71" s="16" t="b">
        <f t="shared" si="306"/>
        <v>0</v>
      </c>
      <c r="BO71" s="15">
        <f t="shared" si="258"/>
        <v>0</v>
      </c>
      <c r="BP71" s="16" t="b">
        <f t="shared" si="307"/>
        <v>0</v>
      </c>
      <c r="BQ71" s="13">
        <f t="shared" si="259"/>
        <v>0</v>
      </c>
      <c r="BR71" s="16" t="b">
        <f t="shared" si="308"/>
        <v>0</v>
      </c>
      <c r="BS71" s="13">
        <f t="shared" si="309"/>
        <v>0</v>
      </c>
      <c r="BT71" s="16" t="b">
        <f t="shared" si="310"/>
        <v>0</v>
      </c>
      <c r="BU71" s="15">
        <f t="shared" si="260"/>
        <v>0</v>
      </c>
      <c r="BV71" s="16" t="b">
        <f t="shared" si="311"/>
        <v>0</v>
      </c>
      <c r="BW71" s="15">
        <f t="shared" si="261"/>
        <v>0</v>
      </c>
      <c r="BX71" s="16" t="b">
        <f t="shared" si="312"/>
        <v>0</v>
      </c>
      <c r="BY71" s="15">
        <f t="shared" si="262"/>
        <v>0</v>
      </c>
      <c r="BZ71" s="16" t="b">
        <f t="shared" si="313"/>
        <v>0</v>
      </c>
      <c r="CA71" s="15">
        <f t="shared" si="263"/>
        <v>0</v>
      </c>
      <c r="CB71" s="16" t="b">
        <f t="shared" si="314"/>
        <v>0</v>
      </c>
      <c r="CC71" s="26"/>
      <c r="CD71" s="155">
        <f t="shared" si="315"/>
        <v>0</v>
      </c>
      <c r="CE71" s="162" t="b">
        <f t="shared" si="316"/>
        <v>0</v>
      </c>
      <c r="CF71" s="161">
        <f t="shared" si="264"/>
        <v>0</v>
      </c>
      <c r="CG71" s="162" t="b">
        <f t="shared" si="317"/>
        <v>0</v>
      </c>
      <c r="CH71" s="155">
        <f t="shared" si="318"/>
        <v>0</v>
      </c>
      <c r="CI71" s="162" t="b">
        <f t="shared" si="319"/>
        <v>0</v>
      </c>
      <c r="CJ71" s="161">
        <f t="shared" si="265"/>
        <v>0</v>
      </c>
      <c r="CK71" s="162" t="b">
        <f t="shared" si="320"/>
        <v>0</v>
      </c>
      <c r="CL71" s="161">
        <f t="shared" si="266"/>
        <v>0</v>
      </c>
      <c r="CM71" s="162" t="b">
        <f t="shared" si="321"/>
        <v>0</v>
      </c>
      <c r="CN71" s="161">
        <f t="shared" si="267"/>
        <v>0</v>
      </c>
      <c r="CO71" s="162" t="b">
        <f t="shared" si="322"/>
        <v>0</v>
      </c>
      <c r="CP71" s="161">
        <f t="shared" si="268"/>
        <v>0</v>
      </c>
      <c r="CQ71" s="162" t="b">
        <f t="shared" si="323"/>
        <v>0</v>
      </c>
      <c r="CR71" s="161">
        <f t="shared" si="269"/>
        <v>0</v>
      </c>
      <c r="CS71" s="162" t="b">
        <f t="shared" si="324"/>
        <v>0</v>
      </c>
      <c r="CT71" s="161">
        <f t="shared" si="270"/>
        <v>0</v>
      </c>
      <c r="CU71" s="162" t="b">
        <f t="shared" si="325"/>
        <v>0</v>
      </c>
      <c r="CV71" s="161">
        <f t="shared" si="271"/>
        <v>0</v>
      </c>
      <c r="CW71" s="162" t="b">
        <f t="shared" si="326"/>
        <v>0</v>
      </c>
      <c r="CX71" s="161">
        <f t="shared" si="272"/>
        <v>0</v>
      </c>
      <c r="CY71" s="162" t="b">
        <f t="shared" si="327"/>
        <v>0</v>
      </c>
      <c r="CZ71" s="161">
        <f t="shared" si="273"/>
        <v>0</v>
      </c>
      <c r="DA71" s="162" t="b">
        <f t="shared" si="328"/>
        <v>0</v>
      </c>
      <c r="DB71" s="161">
        <f t="shared" si="274"/>
        <v>0</v>
      </c>
      <c r="DC71" s="162" t="b">
        <f t="shared" si="329"/>
        <v>0</v>
      </c>
      <c r="DD71" s="161">
        <f t="shared" si="275"/>
        <v>0</v>
      </c>
      <c r="DE71" s="162" t="b">
        <f t="shared" si="330"/>
        <v>0</v>
      </c>
      <c r="DF71" s="155">
        <f t="shared" si="331"/>
        <v>0</v>
      </c>
      <c r="DG71" s="162" t="b">
        <f t="shared" si="332"/>
        <v>0</v>
      </c>
      <c r="DH71" s="161">
        <f t="shared" si="276"/>
        <v>0</v>
      </c>
      <c r="DI71" s="162" t="b">
        <f t="shared" si="333"/>
        <v>0</v>
      </c>
      <c r="DJ71" s="161">
        <f t="shared" si="277"/>
        <v>0</v>
      </c>
      <c r="DK71" s="162" t="b">
        <f t="shared" si="334"/>
        <v>0</v>
      </c>
      <c r="DL71" s="161">
        <f t="shared" si="278"/>
        <v>0</v>
      </c>
      <c r="DM71" s="162" t="b">
        <f t="shared" si="335"/>
        <v>0</v>
      </c>
      <c r="DN71" s="161">
        <f t="shared" si="279"/>
        <v>0</v>
      </c>
      <c r="DO71" s="162" t="b">
        <f t="shared" si="336"/>
        <v>0</v>
      </c>
      <c r="DP71" s="161">
        <f t="shared" si="280"/>
        <v>0</v>
      </c>
      <c r="DQ71" s="162" t="b">
        <f t="shared" si="337"/>
        <v>0</v>
      </c>
      <c r="DR71" s="161">
        <f t="shared" si="281"/>
        <v>0</v>
      </c>
      <c r="DS71" s="162" t="b">
        <f t="shared" si="338"/>
        <v>0</v>
      </c>
      <c r="DT71" s="161">
        <f t="shared" si="282"/>
        <v>0</v>
      </c>
      <c r="DU71" s="162" t="b">
        <f t="shared" si="339"/>
        <v>0</v>
      </c>
      <c r="DV71" s="161">
        <f t="shared" si="283"/>
        <v>0</v>
      </c>
      <c r="DW71" s="162" t="b">
        <f t="shared" si="340"/>
        <v>0</v>
      </c>
      <c r="DX71" s="161">
        <f t="shared" si="284"/>
        <v>0</v>
      </c>
      <c r="DY71" s="162" t="b">
        <f t="shared" si="341"/>
        <v>0</v>
      </c>
      <c r="DZ71" s="161">
        <f t="shared" si="285"/>
        <v>0</v>
      </c>
      <c r="EA71" s="162" t="b">
        <f t="shared" si="342"/>
        <v>0</v>
      </c>
      <c r="EB71" s="161">
        <f t="shared" si="286"/>
        <v>0</v>
      </c>
      <c r="EC71" s="165" t="b">
        <f t="shared" si="343"/>
        <v>0</v>
      </c>
      <c r="ED71" s="155">
        <f t="shared" si="287"/>
        <v>0</v>
      </c>
      <c r="EE71" s="162" t="b">
        <f t="shared" si="344"/>
        <v>0</v>
      </c>
      <c r="EF71" s="161">
        <f t="shared" si="288"/>
        <v>0</v>
      </c>
      <c r="EG71" s="162" t="b">
        <f t="shared" si="345"/>
        <v>0</v>
      </c>
      <c r="EH71" s="161">
        <f t="shared" si="289"/>
        <v>0</v>
      </c>
      <c r="EI71" s="162" t="b">
        <f t="shared" si="346"/>
        <v>0</v>
      </c>
      <c r="EJ71" s="161">
        <f t="shared" si="290"/>
        <v>0</v>
      </c>
      <c r="EK71" s="162" t="b">
        <f t="shared" si="347"/>
        <v>0</v>
      </c>
      <c r="EL71" s="161">
        <f t="shared" si="291"/>
        <v>0</v>
      </c>
      <c r="EM71" s="162" t="b">
        <f t="shared" si="348"/>
        <v>0</v>
      </c>
      <c r="EN71" s="15"/>
      <c r="EO71" s="155">
        <f t="shared" si="349"/>
        <v>0</v>
      </c>
      <c r="EP71" s="162" t="b">
        <f t="shared" si="350"/>
        <v>0</v>
      </c>
      <c r="EQ71" s="161">
        <f t="shared" si="351"/>
        <v>0</v>
      </c>
      <c r="ER71" s="162" t="b">
        <f t="shared" si="352"/>
        <v>0</v>
      </c>
      <c r="ES71" s="155">
        <f t="shared" si="353"/>
        <v>0</v>
      </c>
      <c r="ET71" s="162" t="b">
        <f t="shared" si="354"/>
        <v>0</v>
      </c>
      <c r="EU71" s="161">
        <f t="shared" si="355"/>
        <v>0</v>
      </c>
      <c r="EV71" s="162" t="b">
        <f t="shared" si="356"/>
        <v>0</v>
      </c>
      <c r="EW71" s="161">
        <f t="shared" si="357"/>
        <v>0</v>
      </c>
      <c r="EX71" s="162" t="b">
        <f t="shared" si="358"/>
        <v>0</v>
      </c>
      <c r="EY71" s="161">
        <f t="shared" si="359"/>
        <v>0</v>
      </c>
      <c r="EZ71" s="162" t="b">
        <f t="shared" si="360"/>
        <v>0</v>
      </c>
      <c r="FA71" s="161">
        <f t="shared" si="361"/>
        <v>0</v>
      </c>
      <c r="FB71" s="162" t="b">
        <f t="shared" si="362"/>
        <v>0</v>
      </c>
      <c r="FC71" s="161">
        <f t="shared" si="363"/>
        <v>0</v>
      </c>
      <c r="FD71" s="162" t="b">
        <f t="shared" si="364"/>
        <v>0</v>
      </c>
      <c r="FE71" s="161">
        <f t="shared" si="365"/>
        <v>0</v>
      </c>
      <c r="FF71" s="162" t="b">
        <f t="shared" si="366"/>
        <v>0</v>
      </c>
      <c r="FG71" s="161">
        <f t="shared" si="367"/>
        <v>0</v>
      </c>
      <c r="FH71" s="162" t="b">
        <f t="shared" si="368"/>
        <v>0</v>
      </c>
      <c r="FI71" s="161">
        <f t="shared" si="369"/>
        <v>0</v>
      </c>
      <c r="FJ71" s="162" t="b">
        <f t="shared" si="370"/>
        <v>0</v>
      </c>
      <c r="FK71" s="161">
        <f t="shared" si="371"/>
        <v>0</v>
      </c>
      <c r="FL71" s="162" t="b">
        <f t="shared" si="372"/>
        <v>0</v>
      </c>
      <c r="FM71" s="161">
        <f t="shared" si="373"/>
        <v>0</v>
      </c>
      <c r="FN71" s="162" t="b">
        <f t="shared" si="374"/>
        <v>0</v>
      </c>
      <c r="FO71" s="161">
        <f t="shared" si="375"/>
        <v>0</v>
      </c>
      <c r="FP71" s="162" t="b">
        <f t="shared" si="376"/>
        <v>0</v>
      </c>
      <c r="FQ71" s="155">
        <f t="shared" si="377"/>
        <v>0</v>
      </c>
      <c r="FR71" s="162" t="b">
        <f t="shared" si="378"/>
        <v>0</v>
      </c>
      <c r="FS71" s="161">
        <f t="shared" si="379"/>
        <v>0</v>
      </c>
      <c r="FT71" s="162" t="b">
        <f t="shared" si="380"/>
        <v>0</v>
      </c>
      <c r="FU71" s="161">
        <f t="shared" si="381"/>
        <v>0</v>
      </c>
      <c r="FV71" s="162" t="b">
        <f t="shared" si="382"/>
        <v>0</v>
      </c>
      <c r="FW71" s="161">
        <f t="shared" si="383"/>
        <v>0</v>
      </c>
      <c r="FX71" s="162" t="b">
        <f t="shared" si="384"/>
        <v>0</v>
      </c>
      <c r="FY71" s="161">
        <f t="shared" si="385"/>
        <v>0</v>
      </c>
      <c r="FZ71" s="162" t="b">
        <f t="shared" si="386"/>
        <v>0</v>
      </c>
      <c r="GA71" s="161">
        <f t="shared" si="387"/>
        <v>0</v>
      </c>
      <c r="GB71" s="162" t="b">
        <f t="shared" si="388"/>
        <v>0</v>
      </c>
      <c r="GC71" s="161">
        <f t="shared" si="411"/>
        <v>0</v>
      </c>
      <c r="GD71" s="162" t="b">
        <f t="shared" si="389"/>
        <v>0</v>
      </c>
      <c r="GE71" s="161">
        <f t="shared" si="390"/>
        <v>0</v>
      </c>
      <c r="GF71" s="162" t="b">
        <f t="shared" si="391"/>
        <v>0</v>
      </c>
      <c r="GG71" s="161">
        <f t="shared" si="392"/>
        <v>0</v>
      </c>
      <c r="GH71" s="162" t="b">
        <f t="shared" si="393"/>
        <v>0</v>
      </c>
      <c r="GI71" s="161">
        <f t="shared" si="394"/>
        <v>0</v>
      </c>
      <c r="GJ71" s="162" t="b">
        <f t="shared" si="395"/>
        <v>0</v>
      </c>
      <c r="GK71" s="161">
        <f t="shared" si="396"/>
        <v>0</v>
      </c>
      <c r="GL71" s="162" t="b">
        <f t="shared" si="397"/>
        <v>0</v>
      </c>
      <c r="GM71" s="161">
        <f t="shared" si="398"/>
        <v>0</v>
      </c>
      <c r="GN71" s="165" t="b">
        <f t="shared" si="399"/>
        <v>0</v>
      </c>
      <c r="GO71" s="155">
        <f t="shared" si="293"/>
        <v>0</v>
      </c>
      <c r="GP71" s="162" t="b">
        <f t="shared" si="400"/>
        <v>0</v>
      </c>
      <c r="GQ71" s="161">
        <f t="shared" si="401"/>
        <v>0</v>
      </c>
      <c r="GR71" s="162" t="b">
        <f t="shared" si="402"/>
        <v>0</v>
      </c>
      <c r="GS71" s="161">
        <f t="shared" si="403"/>
        <v>0</v>
      </c>
      <c r="GT71" s="162" t="b">
        <f t="shared" si="404"/>
        <v>0</v>
      </c>
      <c r="GU71" s="161">
        <f t="shared" si="410"/>
        <v>0</v>
      </c>
      <c r="GV71" s="162" t="b">
        <f t="shared" si="405"/>
        <v>0</v>
      </c>
      <c r="GW71" s="161">
        <f t="shared" si="406"/>
        <v>0</v>
      </c>
      <c r="GX71" s="162" t="b">
        <f t="shared" si="407"/>
        <v>0</v>
      </c>
    </row>
    <row r="72" spans="1:206" ht="15.6" customHeight="1">
      <c r="A72" s="93"/>
      <c r="B72" s="160">
        <f>'1. Plano anual atividades'!C74</f>
        <v>0</v>
      </c>
      <c r="C72" s="15"/>
      <c r="D72" s="162">
        <f>'1. Plano anual atividades'!D74</f>
        <v>0</v>
      </c>
      <c r="E72" s="162">
        <f>'1. Plano anual atividades'!I74</f>
        <v>0</v>
      </c>
      <c r="F72" s="162">
        <f>'1. Plano anual atividades'!J74</f>
        <v>0</v>
      </c>
      <c r="G72" s="162">
        <f>'1. Plano anual atividades'!K74</f>
        <v>0</v>
      </c>
      <c r="H72" s="162">
        <f>'1. Plano anual atividades'!L74</f>
        <v>0</v>
      </c>
      <c r="I72" s="162">
        <f>'1. Plano anual atividades'!M74</f>
        <v>0</v>
      </c>
      <c r="J72" s="162">
        <f>'1. Plano anual atividades'!N74</f>
        <v>0</v>
      </c>
      <c r="K72" s="162">
        <f>'1. Plano anual atividades'!O74</f>
        <v>0</v>
      </c>
      <c r="L72" s="162">
        <f>'1. Plano anual atividades'!P74</f>
        <v>0</v>
      </c>
      <c r="M72" s="162">
        <f>'1. Plano anual atividades'!Q74</f>
        <v>0</v>
      </c>
      <c r="N72" s="162">
        <f>'1. Plano anual atividades'!R74</f>
        <v>0</v>
      </c>
      <c r="O72" s="15"/>
      <c r="P72" s="15"/>
      <c r="Q72" s="162">
        <f t="shared" si="295"/>
        <v>0</v>
      </c>
      <c r="R72" s="15"/>
      <c r="S72" s="15"/>
      <c r="T72" s="162">
        <f t="shared" si="408"/>
        <v>0</v>
      </c>
      <c r="U72" s="162">
        <f t="shared" si="409"/>
        <v>0</v>
      </c>
      <c r="V72" s="15"/>
      <c r="W72" s="15"/>
      <c r="X72" s="162">
        <f t="shared" si="296"/>
        <v>0</v>
      </c>
      <c r="Y72" s="162">
        <f t="shared" si="297"/>
        <v>0</v>
      </c>
      <c r="Z72" s="15"/>
      <c r="AA72" s="15"/>
      <c r="AB72" s="163">
        <f>'1. Plano anual atividades'!E74</f>
        <v>0</v>
      </c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64"/>
      <c r="BB72" s="15"/>
      <c r="BC72" s="13">
        <f t="shared" si="298"/>
        <v>0</v>
      </c>
      <c r="BD72" s="16" t="b">
        <f t="shared" si="299"/>
        <v>0</v>
      </c>
      <c r="BE72" s="13">
        <f t="shared" si="300"/>
        <v>0</v>
      </c>
      <c r="BF72" s="16" t="b">
        <f t="shared" si="301"/>
        <v>0</v>
      </c>
      <c r="BG72" s="15">
        <f t="shared" si="255"/>
        <v>0</v>
      </c>
      <c r="BH72" s="16" t="b">
        <f t="shared" si="302"/>
        <v>0</v>
      </c>
      <c r="BI72" s="15">
        <f t="shared" si="303"/>
        <v>0</v>
      </c>
      <c r="BJ72" s="16" t="b">
        <f t="shared" si="304"/>
        <v>0</v>
      </c>
      <c r="BK72" s="15">
        <f t="shared" si="256"/>
        <v>0</v>
      </c>
      <c r="BL72" s="16" t="b">
        <f t="shared" si="305"/>
        <v>0</v>
      </c>
      <c r="BM72" s="15">
        <f t="shared" si="257"/>
        <v>0</v>
      </c>
      <c r="BN72" s="16" t="b">
        <f t="shared" si="306"/>
        <v>0</v>
      </c>
      <c r="BO72" s="15">
        <f t="shared" si="258"/>
        <v>0</v>
      </c>
      <c r="BP72" s="16" t="b">
        <f t="shared" si="307"/>
        <v>0</v>
      </c>
      <c r="BQ72" s="13">
        <f t="shared" si="259"/>
        <v>0</v>
      </c>
      <c r="BR72" s="16" t="b">
        <f t="shared" si="308"/>
        <v>0</v>
      </c>
      <c r="BS72" s="13">
        <f t="shared" si="309"/>
        <v>0</v>
      </c>
      <c r="BT72" s="16" t="b">
        <f t="shared" si="310"/>
        <v>0</v>
      </c>
      <c r="BU72" s="15">
        <f t="shared" si="260"/>
        <v>0</v>
      </c>
      <c r="BV72" s="16" t="b">
        <f t="shared" si="311"/>
        <v>0</v>
      </c>
      <c r="BW72" s="15">
        <f t="shared" si="261"/>
        <v>0</v>
      </c>
      <c r="BX72" s="16" t="b">
        <f t="shared" si="312"/>
        <v>0</v>
      </c>
      <c r="BY72" s="15">
        <f t="shared" si="262"/>
        <v>0</v>
      </c>
      <c r="BZ72" s="16" t="b">
        <f t="shared" si="313"/>
        <v>0</v>
      </c>
      <c r="CA72" s="15">
        <f t="shared" si="263"/>
        <v>0</v>
      </c>
      <c r="CB72" s="16" t="b">
        <f t="shared" si="314"/>
        <v>0</v>
      </c>
      <c r="CC72" s="26"/>
      <c r="CD72" s="155">
        <f t="shared" si="315"/>
        <v>0</v>
      </c>
      <c r="CE72" s="162" t="b">
        <f t="shared" si="316"/>
        <v>0</v>
      </c>
      <c r="CF72" s="161">
        <f t="shared" si="264"/>
        <v>0</v>
      </c>
      <c r="CG72" s="162" t="b">
        <f t="shared" si="317"/>
        <v>0</v>
      </c>
      <c r="CH72" s="155">
        <f t="shared" si="318"/>
        <v>0</v>
      </c>
      <c r="CI72" s="162" t="b">
        <f t="shared" si="319"/>
        <v>0</v>
      </c>
      <c r="CJ72" s="161">
        <f t="shared" si="265"/>
        <v>0</v>
      </c>
      <c r="CK72" s="162" t="b">
        <f t="shared" si="320"/>
        <v>0</v>
      </c>
      <c r="CL72" s="161">
        <f t="shared" si="266"/>
        <v>0</v>
      </c>
      <c r="CM72" s="162" t="b">
        <f t="shared" si="321"/>
        <v>0</v>
      </c>
      <c r="CN72" s="161">
        <f t="shared" si="267"/>
        <v>0</v>
      </c>
      <c r="CO72" s="162" t="b">
        <f t="shared" si="322"/>
        <v>0</v>
      </c>
      <c r="CP72" s="161">
        <f t="shared" si="268"/>
        <v>0</v>
      </c>
      <c r="CQ72" s="162" t="b">
        <f t="shared" si="323"/>
        <v>0</v>
      </c>
      <c r="CR72" s="161">
        <f t="shared" si="269"/>
        <v>0</v>
      </c>
      <c r="CS72" s="162" t="b">
        <f t="shared" si="324"/>
        <v>0</v>
      </c>
      <c r="CT72" s="161">
        <f t="shared" si="270"/>
        <v>0</v>
      </c>
      <c r="CU72" s="162" t="b">
        <f t="shared" si="325"/>
        <v>0</v>
      </c>
      <c r="CV72" s="161">
        <f t="shared" si="271"/>
        <v>0</v>
      </c>
      <c r="CW72" s="162" t="b">
        <f t="shared" si="326"/>
        <v>0</v>
      </c>
      <c r="CX72" s="161">
        <f t="shared" si="272"/>
        <v>0</v>
      </c>
      <c r="CY72" s="162" t="b">
        <f t="shared" si="327"/>
        <v>0</v>
      </c>
      <c r="CZ72" s="161">
        <f t="shared" si="273"/>
        <v>0</v>
      </c>
      <c r="DA72" s="162" t="b">
        <f t="shared" si="328"/>
        <v>0</v>
      </c>
      <c r="DB72" s="161">
        <f t="shared" si="274"/>
        <v>0</v>
      </c>
      <c r="DC72" s="162" t="b">
        <f t="shared" si="329"/>
        <v>0</v>
      </c>
      <c r="DD72" s="161">
        <f t="shared" si="275"/>
        <v>0</v>
      </c>
      <c r="DE72" s="162" t="b">
        <f t="shared" si="330"/>
        <v>0</v>
      </c>
      <c r="DF72" s="155">
        <f t="shared" si="331"/>
        <v>0</v>
      </c>
      <c r="DG72" s="162" t="b">
        <f t="shared" si="332"/>
        <v>0</v>
      </c>
      <c r="DH72" s="161">
        <f t="shared" si="276"/>
        <v>0</v>
      </c>
      <c r="DI72" s="162" t="b">
        <f t="shared" si="333"/>
        <v>0</v>
      </c>
      <c r="DJ72" s="161">
        <f t="shared" si="277"/>
        <v>0</v>
      </c>
      <c r="DK72" s="162" t="b">
        <f t="shared" si="334"/>
        <v>0</v>
      </c>
      <c r="DL72" s="161">
        <f t="shared" si="278"/>
        <v>0</v>
      </c>
      <c r="DM72" s="162" t="b">
        <f t="shared" si="335"/>
        <v>0</v>
      </c>
      <c r="DN72" s="161">
        <f t="shared" si="279"/>
        <v>0</v>
      </c>
      <c r="DO72" s="162" t="b">
        <f t="shared" si="336"/>
        <v>0</v>
      </c>
      <c r="DP72" s="161">
        <f t="shared" si="280"/>
        <v>0</v>
      </c>
      <c r="DQ72" s="162" t="b">
        <f t="shared" si="337"/>
        <v>0</v>
      </c>
      <c r="DR72" s="161">
        <f t="shared" si="281"/>
        <v>0</v>
      </c>
      <c r="DS72" s="162" t="b">
        <f t="shared" si="338"/>
        <v>0</v>
      </c>
      <c r="DT72" s="161">
        <f t="shared" si="282"/>
        <v>0</v>
      </c>
      <c r="DU72" s="162" t="b">
        <f t="shared" si="339"/>
        <v>0</v>
      </c>
      <c r="DV72" s="161">
        <f t="shared" si="283"/>
        <v>0</v>
      </c>
      <c r="DW72" s="162" t="b">
        <f t="shared" si="340"/>
        <v>0</v>
      </c>
      <c r="DX72" s="161">
        <f t="shared" si="284"/>
        <v>0</v>
      </c>
      <c r="DY72" s="162" t="b">
        <f t="shared" si="341"/>
        <v>0</v>
      </c>
      <c r="DZ72" s="161">
        <f t="shared" si="285"/>
        <v>0</v>
      </c>
      <c r="EA72" s="162" t="b">
        <f t="shared" si="342"/>
        <v>0</v>
      </c>
      <c r="EB72" s="161">
        <f t="shared" si="286"/>
        <v>0</v>
      </c>
      <c r="EC72" s="165" t="b">
        <f t="shared" si="343"/>
        <v>0</v>
      </c>
      <c r="ED72" s="155">
        <f t="shared" si="287"/>
        <v>0</v>
      </c>
      <c r="EE72" s="162" t="b">
        <f t="shared" si="344"/>
        <v>0</v>
      </c>
      <c r="EF72" s="161">
        <f t="shared" si="288"/>
        <v>0</v>
      </c>
      <c r="EG72" s="162" t="b">
        <f t="shared" si="345"/>
        <v>0</v>
      </c>
      <c r="EH72" s="161">
        <f t="shared" si="289"/>
        <v>0</v>
      </c>
      <c r="EI72" s="162" t="b">
        <f t="shared" si="346"/>
        <v>0</v>
      </c>
      <c r="EJ72" s="161">
        <f t="shared" si="290"/>
        <v>0</v>
      </c>
      <c r="EK72" s="162" t="b">
        <f t="shared" si="347"/>
        <v>0</v>
      </c>
      <c r="EL72" s="161">
        <f t="shared" si="291"/>
        <v>0</v>
      </c>
      <c r="EM72" s="162" t="b">
        <f t="shared" si="348"/>
        <v>0</v>
      </c>
      <c r="EN72" s="15"/>
      <c r="EO72" s="155">
        <f t="shared" si="349"/>
        <v>0</v>
      </c>
      <c r="EP72" s="162" t="b">
        <f t="shared" si="350"/>
        <v>0</v>
      </c>
      <c r="EQ72" s="161">
        <f t="shared" si="351"/>
        <v>0</v>
      </c>
      <c r="ER72" s="162" t="b">
        <f t="shared" si="352"/>
        <v>0</v>
      </c>
      <c r="ES72" s="155">
        <f t="shared" si="353"/>
        <v>0</v>
      </c>
      <c r="ET72" s="162" t="b">
        <f t="shared" si="354"/>
        <v>0</v>
      </c>
      <c r="EU72" s="161">
        <f t="shared" si="355"/>
        <v>0</v>
      </c>
      <c r="EV72" s="162" t="b">
        <f t="shared" si="356"/>
        <v>0</v>
      </c>
      <c r="EW72" s="161">
        <f t="shared" si="357"/>
        <v>0</v>
      </c>
      <c r="EX72" s="162" t="b">
        <f t="shared" si="358"/>
        <v>0</v>
      </c>
      <c r="EY72" s="161">
        <f t="shared" si="359"/>
        <v>0</v>
      </c>
      <c r="EZ72" s="162" t="b">
        <f t="shared" si="360"/>
        <v>0</v>
      </c>
      <c r="FA72" s="161">
        <f t="shared" si="361"/>
        <v>0</v>
      </c>
      <c r="FB72" s="162" t="b">
        <f t="shared" si="362"/>
        <v>0</v>
      </c>
      <c r="FC72" s="161">
        <f t="shared" si="363"/>
        <v>0</v>
      </c>
      <c r="FD72" s="162" t="b">
        <f t="shared" si="364"/>
        <v>0</v>
      </c>
      <c r="FE72" s="161">
        <f t="shared" si="365"/>
        <v>0</v>
      </c>
      <c r="FF72" s="162" t="b">
        <f t="shared" si="366"/>
        <v>0</v>
      </c>
      <c r="FG72" s="161">
        <f t="shared" si="367"/>
        <v>0</v>
      </c>
      <c r="FH72" s="162" t="b">
        <f t="shared" si="368"/>
        <v>0</v>
      </c>
      <c r="FI72" s="161">
        <f t="shared" si="369"/>
        <v>0</v>
      </c>
      <c r="FJ72" s="162" t="b">
        <f t="shared" si="370"/>
        <v>0</v>
      </c>
      <c r="FK72" s="161">
        <f t="shared" si="371"/>
        <v>0</v>
      </c>
      <c r="FL72" s="162" t="b">
        <f t="shared" si="372"/>
        <v>0</v>
      </c>
      <c r="FM72" s="161">
        <f t="shared" si="373"/>
        <v>0</v>
      </c>
      <c r="FN72" s="162" t="b">
        <f t="shared" si="374"/>
        <v>0</v>
      </c>
      <c r="FO72" s="161">
        <f t="shared" si="375"/>
        <v>0</v>
      </c>
      <c r="FP72" s="162" t="b">
        <f t="shared" si="376"/>
        <v>0</v>
      </c>
      <c r="FQ72" s="155">
        <f t="shared" si="377"/>
        <v>0</v>
      </c>
      <c r="FR72" s="162" t="b">
        <f t="shared" si="378"/>
        <v>0</v>
      </c>
      <c r="FS72" s="161">
        <f t="shared" si="379"/>
        <v>0</v>
      </c>
      <c r="FT72" s="162" t="b">
        <f t="shared" si="380"/>
        <v>0</v>
      </c>
      <c r="FU72" s="161">
        <f t="shared" si="381"/>
        <v>0</v>
      </c>
      <c r="FV72" s="162" t="b">
        <f t="shared" si="382"/>
        <v>0</v>
      </c>
      <c r="FW72" s="161">
        <f t="shared" si="383"/>
        <v>0</v>
      </c>
      <c r="FX72" s="162" t="b">
        <f t="shared" si="384"/>
        <v>0</v>
      </c>
      <c r="FY72" s="161">
        <f t="shared" si="385"/>
        <v>0</v>
      </c>
      <c r="FZ72" s="162" t="b">
        <f t="shared" si="386"/>
        <v>0</v>
      </c>
      <c r="GA72" s="161">
        <f t="shared" si="387"/>
        <v>0</v>
      </c>
      <c r="GB72" s="162" t="b">
        <f t="shared" si="388"/>
        <v>0</v>
      </c>
      <c r="GC72" s="161">
        <f t="shared" si="411"/>
        <v>0</v>
      </c>
      <c r="GD72" s="162" t="b">
        <f t="shared" si="389"/>
        <v>0</v>
      </c>
      <c r="GE72" s="161">
        <f t="shared" si="390"/>
        <v>0</v>
      </c>
      <c r="GF72" s="162" t="b">
        <f t="shared" si="391"/>
        <v>0</v>
      </c>
      <c r="GG72" s="161">
        <f t="shared" si="392"/>
        <v>0</v>
      </c>
      <c r="GH72" s="162" t="b">
        <f t="shared" si="393"/>
        <v>0</v>
      </c>
      <c r="GI72" s="161">
        <f t="shared" si="394"/>
        <v>0</v>
      </c>
      <c r="GJ72" s="162" t="b">
        <f t="shared" si="395"/>
        <v>0</v>
      </c>
      <c r="GK72" s="161">
        <f t="shared" si="396"/>
        <v>0</v>
      </c>
      <c r="GL72" s="162" t="b">
        <f t="shared" si="397"/>
        <v>0</v>
      </c>
      <c r="GM72" s="161">
        <f t="shared" si="398"/>
        <v>0</v>
      </c>
      <c r="GN72" s="165" t="b">
        <f t="shared" si="399"/>
        <v>0</v>
      </c>
      <c r="GO72" s="155">
        <f t="shared" si="293"/>
        <v>0</v>
      </c>
      <c r="GP72" s="162" t="b">
        <f t="shared" si="400"/>
        <v>0</v>
      </c>
      <c r="GQ72" s="161">
        <f t="shared" si="401"/>
        <v>0</v>
      </c>
      <c r="GR72" s="162" t="b">
        <f t="shared" si="402"/>
        <v>0</v>
      </c>
      <c r="GS72" s="161">
        <f t="shared" si="403"/>
        <v>0</v>
      </c>
      <c r="GT72" s="162" t="b">
        <f t="shared" si="404"/>
        <v>0</v>
      </c>
      <c r="GU72" s="161">
        <f t="shared" si="410"/>
        <v>0</v>
      </c>
      <c r="GV72" s="162" t="b">
        <f t="shared" si="405"/>
        <v>0</v>
      </c>
      <c r="GW72" s="161">
        <f t="shared" si="406"/>
        <v>0</v>
      </c>
      <c r="GX72" s="162" t="b">
        <f t="shared" si="407"/>
        <v>0</v>
      </c>
    </row>
    <row r="73" spans="1:206" ht="15.6" customHeight="1">
      <c r="A73" s="93"/>
      <c r="B73" s="160">
        <f>'1. Plano anual atividades'!C75</f>
        <v>0</v>
      </c>
      <c r="C73" s="15"/>
      <c r="D73" s="162">
        <f>'1. Plano anual atividades'!D75</f>
        <v>0</v>
      </c>
      <c r="E73" s="162">
        <f>'1. Plano anual atividades'!I75</f>
        <v>0</v>
      </c>
      <c r="F73" s="162">
        <f>'1. Plano anual atividades'!J75</f>
        <v>0</v>
      </c>
      <c r="G73" s="162">
        <f>'1. Plano anual atividades'!K75</f>
        <v>0</v>
      </c>
      <c r="H73" s="162">
        <f>'1. Plano anual atividades'!L75</f>
        <v>0</v>
      </c>
      <c r="I73" s="162">
        <f>'1. Plano anual atividades'!M75</f>
        <v>0</v>
      </c>
      <c r="J73" s="162">
        <f>'1. Plano anual atividades'!N75</f>
        <v>0</v>
      </c>
      <c r="K73" s="162">
        <f>'1. Plano anual atividades'!O75</f>
        <v>0</v>
      </c>
      <c r="L73" s="162">
        <f>'1. Plano anual atividades'!P75</f>
        <v>0</v>
      </c>
      <c r="M73" s="162">
        <f>'1. Plano anual atividades'!Q75</f>
        <v>0</v>
      </c>
      <c r="N73" s="162">
        <f>'1. Plano anual atividades'!R75</f>
        <v>0</v>
      </c>
      <c r="O73" s="15"/>
      <c r="P73" s="15"/>
      <c r="Q73" s="162">
        <f t="shared" si="295"/>
        <v>0</v>
      </c>
      <c r="R73" s="15"/>
      <c r="S73" s="15"/>
      <c r="T73" s="162">
        <f t="shared" si="408"/>
        <v>0</v>
      </c>
      <c r="U73" s="162">
        <f t="shared" si="409"/>
        <v>0</v>
      </c>
      <c r="V73" s="15"/>
      <c r="W73" s="15"/>
      <c r="X73" s="162">
        <f t="shared" si="296"/>
        <v>0</v>
      </c>
      <c r="Y73" s="162">
        <f t="shared" si="297"/>
        <v>0</v>
      </c>
      <c r="Z73" s="15"/>
      <c r="AA73" s="15"/>
      <c r="AB73" s="163">
        <f>'1. Plano anual atividades'!E75</f>
        <v>0</v>
      </c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64"/>
      <c r="BB73" s="15"/>
      <c r="BC73" s="13">
        <f t="shared" si="298"/>
        <v>0</v>
      </c>
      <c r="BD73" s="16" t="b">
        <f t="shared" si="299"/>
        <v>0</v>
      </c>
      <c r="BE73" s="13">
        <f t="shared" si="300"/>
        <v>0</v>
      </c>
      <c r="BF73" s="16" t="b">
        <f t="shared" si="301"/>
        <v>0</v>
      </c>
      <c r="BG73" s="15">
        <f t="shared" si="255"/>
        <v>0</v>
      </c>
      <c r="BH73" s="16" t="b">
        <f t="shared" si="302"/>
        <v>0</v>
      </c>
      <c r="BI73" s="15">
        <f t="shared" si="303"/>
        <v>0</v>
      </c>
      <c r="BJ73" s="16" t="b">
        <f t="shared" si="304"/>
        <v>0</v>
      </c>
      <c r="BK73" s="15">
        <f t="shared" si="256"/>
        <v>0</v>
      </c>
      <c r="BL73" s="16" t="b">
        <f t="shared" si="305"/>
        <v>0</v>
      </c>
      <c r="BM73" s="15">
        <f t="shared" si="257"/>
        <v>0</v>
      </c>
      <c r="BN73" s="16" t="b">
        <f t="shared" si="306"/>
        <v>0</v>
      </c>
      <c r="BO73" s="15">
        <f t="shared" si="258"/>
        <v>0</v>
      </c>
      <c r="BP73" s="16" t="b">
        <f t="shared" si="307"/>
        <v>0</v>
      </c>
      <c r="BQ73" s="13">
        <f t="shared" si="259"/>
        <v>0</v>
      </c>
      <c r="BR73" s="16" t="b">
        <f t="shared" si="308"/>
        <v>0</v>
      </c>
      <c r="BS73" s="13">
        <f t="shared" si="309"/>
        <v>0</v>
      </c>
      <c r="BT73" s="16" t="b">
        <f t="shared" si="310"/>
        <v>0</v>
      </c>
      <c r="BU73" s="15">
        <f t="shared" si="260"/>
        <v>0</v>
      </c>
      <c r="BV73" s="16" t="b">
        <f t="shared" si="311"/>
        <v>0</v>
      </c>
      <c r="BW73" s="15">
        <f t="shared" si="261"/>
        <v>0</v>
      </c>
      <c r="BX73" s="16" t="b">
        <f t="shared" si="312"/>
        <v>0</v>
      </c>
      <c r="BY73" s="15">
        <f t="shared" si="262"/>
        <v>0</v>
      </c>
      <c r="BZ73" s="16" t="b">
        <f t="shared" si="313"/>
        <v>0</v>
      </c>
      <c r="CA73" s="15">
        <f t="shared" si="263"/>
        <v>0</v>
      </c>
      <c r="CB73" s="16" t="b">
        <f t="shared" si="314"/>
        <v>0</v>
      </c>
      <c r="CC73" s="26"/>
      <c r="CD73" s="155">
        <f t="shared" si="315"/>
        <v>0</v>
      </c>
      <c r="CE73" s="162" t="b">
        <f t="shared" si="316"/>
        <v>0</v>
      </c>
      <c r="CF73" s="161">
        <f t="shared" si="264"/>
        <v>0</v>
      </c>
      <c r="CG73" s="162" t="b">
        <f t="shared" si="317"/>
        <v>0</v>
      </c>
      <c r="CH73" s="155">
        <f t="shared" si="318"/>
        <v>0</v>
      </c>
      <c r="CI73" s="162" t="b">
        <f t="shared" si="319"/>
        <v>0</v>
      </c>
      <c r="CJ73" s="161">
        <f t="shared" si="265"/>
        <v>0</v>
      </c>
      <c r="CK73" s="162" t="b">
        <f t="shared" si="320"/>
        <v>0</v>
      </c>
      <c r="CL73" s="161">
        <f t="shared" si="266"/>
        <v>0</v>
      </c>
      <c r="CM73" s="162" t="b">
        <f t="shared" si="321"/>
        <v>0</v>
      </c>
      <c r="CN73" s="161">
        <f t="shared" si="267"/>
        <v>0</v>
      </c>
      <c r="CO73" s="162" t="b">
        <f t="shared" si="322"/>
        <v>0</v>
      </c>
      <c r="CP73" s="161">
        <f t="shared" si="268"/>
        <v>0</v>
      </c>
      <c r="CQ73" s="162" t="b">
        <f t="shared" si="323"/>
        <v>0</v>
      </c>
      <c r="CR73" s="161">
        <f t="shared" si="269"/>
        <v>0</v>
      </c>
      <c r="CS73" s="162" t="b">
        <f t="shared" si="324"/>
        <v>0</v>
      </c>
      <c r="CT73" s="161">
        <f t="shared" si="270"/>
        <v>0</v>
      </c>
      <c r="CU73" s="162" t="b">
        <f t="shared" si="325"/>
        <v>0</v>
      </c>
      <c r="CV73" s="161">
        <f t="shared" si="271"/>
        <v>0</v>
      </c>
      <c r="CW73" s="162" t="b">
        <f t="shared" si="326"/>
        <v>0</v>
      </c>
      <c r="CX73" s="161">
        <f t="shared" si="272"/>
        <v>0</v>
      </c>
      <c r="CY73" s="162" t="b">
        <f t="shared" si="327"/>
        <v>0</v>
      </c>
      <c r="CZ73" s="161">
        <f t="shared" si="273"/>
        <v>0</v>
      </c>
      <c r="DA73" s="162" t="b">
        <f t="shared" si="328"/>
        <v>0</v>
      </c>
      <c r="DB73" s="161">
        <f t="shared" si="274"/>
        <v>0</v>
      </c>
      <c r="DC73" s="162" t="b">
        <f t="shared" si="329"/>
        <v>0</v>
      </c>
      <c r="DD73" s="161">
        <f t="shared" si="275"/>
        <v>0</v>
      </c>
      <c r="DE73" s="162" t="b">
        <f t="shared" si="330"/>
        <v>0</v>
      </c>
      <c r="DF73" s="155">
        <f t="shared" si="331"/>
        <v>0</v>
      </c>
      <c r="DG73" s="162" t="b">
        <f t="shared" si="332"/>
        <v>0</v>
      </c>
      <c r="DH73" s="161">
        <f t="shared" si="276"/>
        <v>0</v>
      </c>
      <c r="DI73" s="162" t="b">
        <f t="shared" si="333"/>
        <v>0</v>
      </c>
      <c r="DJ73" s="161">
        <f t="shared" si="277"/>
        <v>0</v>
      </c>
      <c r="DK73" s="162" t="b">
        <f t="shared" si="334"/>
        <v>0</v>
      </c>
      <c r="DL73" s="161">
        <f t="shared" si="278"/>
        <v>0</v>
      </c>
      <c r="DM73" s="162" t="b">
        <f t="shared" si="335"/>
        <v>0</v>
      </c>
      <c r="DN73" s="161">
        <f t="shared" si="279"/>
        <v>0</v>
      </c>
      <c r="DO73" s="162" t="b">
        <f t="shared" si="336"/>
        <v>0</v>
      </c>
      <c r="DP73" s="161">
        <f t="shared" si="280"/>
        <v>0</v>
      </c>
      <c r="DQ73" s="162" t="b">
        <f t="shared" si="337"/>
        <v>0</v>
      </c>
      <c r="DR73" s="161">
        <f t="shared" si="281"/>
        <v>0</v>
      </c>
      <c r="DS73" s="162" t="b">
        <f t="shared" si="338"/>
        <v>0</v>
      </c>
      <c r="DT73" s="161">
        <f t="shared" si="282"/>
        <v>0</v>
      </c>
      <c r="DU73" s="162" t="b">
        <f t="shared" si="339"/>
        <v>0</v>
      </c>
      <c r="DV73" s="161">
        <f t="shared" si="283"/>
        <v>0</v>
      </c>
      <c r="DW73" s="162" t="b">
        <f t="shared" si="340"/>
        <v>0</v>
      </c>
      <c r="DX73" s="161">
        <f t="shared" si="284"/>
        <v>0</v>
      </c>
      <c r="DY73" s="162" t="b">
        <f t="shared" si="341"/>
        <v>0</v>
      </c>
      <c r="DZ73" s="161">
        <f t="shared" si="285"/>
        <v>0</v>
      </c>
      <c r="EA73" s="162" t="b">
        <f t="shared" si="342"/>
        <v>0</v>
      </c>
      <c r="EB73" s="161">
        <f t="shared" si="286"/>
        <v>0</v>
      </c>
      <c r="EC73" s="165" t="b">
        <f t="shared" si="343"/>
        <v>0</v>
      </c>
      <c r="ED73" s="155">
        <f t="shared" si="287"/>
        <v>0</v>
      </c>
      <c r="EE73" s="162" t="b">
        <f t="shared" si="344"/>
        <v>0</v>
      </c>
      <c r="EF73" s="161">
        <f t="shared" si="288"/>
        <v>0</v>
      </c>
      <c r="EG73" s="162" t="b">
        <f t="shared" si="345"/>
        <v>0</v>
      </c>
      <c r="EH73" s="161">
        <f t="shared" si="289"/>
        <v>0</v>
      </c>
      <c r="EI73" s="162" t="b">
        <f t="shared" si="346"/>
        <v>0</v>
      </c>
      <c r="EJ73" s="161">
        <f t="shared" si="290"/>
        <v>0</v>
      </c>
      <c r="EK73" s="162" t="b">
        <f t="shared" si="347"/>
        <v>0</v>
      </c>
      <c r="EL73" s="161">
        <f t="shared" si="291"/>
        <v>0</v>
      </c>
      <c r="EM73" s="162" t="b">
        <f t="shared" si="348"/>
        <v>0</v>
      </c>
      <c r="EN73" s="15"/>
      <c r="EO73" s="155">
        <f t="shared" si="349"/>
        <v>0</v>
      </c>
      <c r="EP73" s="162" t="b">
        <f t="shared" si="350"/>
        <v>0</v>
      </c>
      <c r="EQ73" s="161">
        <f t="shared" si="351"/>
        <v>0</v>
      </c>
      <c r="ER73" s="162" t="b">
        <f t="shared" si="352"/>
        <v>0</v>
      </c>
      <c r="ES73" s="155">
        <f t="shared" si="353"/>
        <v>0</v>
      </c>
      <c r="ET73" s="162" t="b">
        <f t="shared" si="354"/>
        <v>0</v>
      </c>
      <c r="EU73" s="161">
        <f t="shared" si="355"/>
        <v>0</v>
      </c>
      <c r="EV73" s="162" t="b">
        <f t="shared" si="356"/>
        <v>0</v>
      </c>
      <c r="EW73" s="161">
        <f t="shared" si="357"/>
        <v>0</v>
      </c>
      <c r="EX73" s="162" t="b">
        <f t="shared" si="358"/>
        <v>0</v>
      </c>
      <c r="EY73" s="161">
        <f t="shared" si="359"/>
        <v>0</v>
      </c>
      <c r="EZ73" s="162" t="b">
        <f t="shared" si="360"/>
        <v>0</v>
      </c>
      <c r="FA73" s="161">
        <f t="shared" si="361"/>
        <v>0</v>
      </c>
      <c r="FB73" s="162" t="b">
        <f t="shared" si="362"/>
        <v>0</v>
      </c>
      <c r="FC73" s="161">
        <f t="shared" si="363"/>
        <v>0</v>
      </c>
      <c r="FD73" s="162" t="b">
        <f t="shared" si="364"/>
        <v>0</v>
      </c>
      <c r="FE73" s="161">
        <f t="shared" si="365"/>
        <v>0</v>
      </c>
      <c r="FF73" s="162" t="b">
        <f t="shared" si="366"/>
        <v>0</v>
      </c>
      <c r="FG73" s="161">
        <f t="shared" si="367"/>
        <v>0</v>
      </c>
      <c r="FH73" s="162" t="b">
        <f t="shared" si="368"/>
        <v>0</v>
      </c>
      <c r="FI73" s="161">
        <f t="shared" si="369"/>
        <v>0</v>
      </c>
      <c r="FJ73" s="162" t="b">
        <f t="shared" si="370"/>
        <v>0</v>
      </c>
      <c r="FK73" s="161">
        <f t="shared" si="371"/>
        <v>0</v>
      </c>
      <c r="FL73" s="162" t="b">
        <f t="shared" si="372"/>
        <v>0</v>
      </c>
      <c r="FM73" s="161">
        <f t="shared" si="373"/>
        <v>0</v>
      </c>
      <c r="FN73" s="162" t="b">
        <f t="shared" si="374"/>
        <v>0</v>
      </c>
      <c r="FO73" s="161">
        <f t="shared" si="375"/>
        <v>0</v>
      </c>
      <c r="FP73" s="162" t="b">
        <f t="shared" si="376"/>
        <v>0</v>
      </c>
      <c r="FQ73" s="155">
        <f t="shared" si="377"/>
        <v>0</v>
      </c>
      <c r="FR73" s="162" t="b">
        <f t="shared" si="378"/>
        <v>0</v>
      </c>
      <c r="FS73" s="161">
        <f t="shared" si="379"/>
        <v>0</v>
      </c>
      <c r="FT73" s="162" t="b">
        <f t="shared" si="380"/>
        <v>0</v>
      </c>
      <c r="FU73" s="161">
        <f t="shared" si="381"/>
        <v>0</v>
      </c>
      <c r="FV73" s="162" t="b">
        <f t="shared" si="382"/>
        <v>0</v>
      </c>
      <c r="FW73" s="161">
        <f t="shared" si="383"/>
        <v>0</v>
      </c>
      <c r="FX73" s="162" t="b">
        <f t="shared" si="384"/>
        <v>0</v>
      </c>
      <c r="FY73" s="161">
        <f t="shared" si="385"/>
        <v>0</v>
      </c>
      <c r="FZ73" s="162" t="b">
        <f t="shared" si="386"/>
        <v>0</v>
      </c>
      <c r="GA73" s="161">
        <f t="shared" si="387"/>
        <v>0</v>
      </c>
      <c r="GB73" s="162" t="b">
        <f t="shared" si="388"/>
        <v>0</v>
      </c>
      <c r="GC73" s="161">
        <f t="shared" si="411"/>
        <v>0</v>
      </c>
      <c r="GD73" s="162" t="b">
        <f t="shared" si="389"/>
        <v>0</v>
      </c>
      <c r="GE73" s="161">
        <f t="shared" si="390"/>
        <v>0</v>
      </c>
      <c r="GF73" s="162" t="b">
        <f t="shared" si="391"/>
        <v>0</v>
      </c>
      <c r="GG73" s="161">
        <f t="shared" si="392"/>
        <v>0</v>
      </c>
      <c r="GH73" s="162" t="b">
        <f t="shared" si="393"/>
        <v>0</v>
      </c>
      <c r="GI73" s="161">
        <f t="shared" si="394"/>
        <v>0</v>
      </c>
      <c r="GJ73" s="162" t="b">
        <f t="shared" si="395"/>
        <v>0</v>
      </c>
      <c r="GK73" s="161">
        <f t="shared" si="396"/>
        <v>0</v>
      </c>
      <c r="GL73" s="162" t="b">
        <f t="shared" si="397"/>
        <v>0</v>
      </c>
      <c r="GM73" s="161">
        <f t="shared" si="398"/>
        <v>0</v>
      </c>
      <c r="GN73" s="165" t="b">
        <f t="shared" si="399"/>
        <v>0</v>
      </c>
      <c r="GO73" s="155">
        <f t="shared" si="293"/>
        <v>0</v>
      </c>
      <c r="GP73" s="162" t="b">
        <f t="shared" si="400"/>
        <v>0</v>
      </c>
      <c r="GQ73" s="161">
        <f t="shared" si="401"/>
        <v>0</v>
      </c>
      <c r="GR73" s="162" t="b">
        <f t="shared" si="402"/>
        <v>0</v>
      </c>
      <c r="GS73" s="161">
        <f t="shared" si="403"/>
        <v>0</v>
      </c>
      <c r="GT73" s="162" t="b">
        <f t="shared" si="404"/>
        <v>0</v>
      </c>
      <c r="GU73" s="161">
        <f t="shared" si="410"/>
        <v>0</v>
      </c>
      <c r="GV73" s="162" t="b">
        <f t="shared" si="405"/>
        <v>0</v>
      </c>
      <c r="GW73" s="161">
        <f t="shared" si="406"/>
        <v>0</v>
      </c>
      <c r="GX73" s="162" t="b">
        <f t="shared" si="407"/>
        <v>0</v>
      </c>
    </row>
    <row r="74" spans="1:206" ht="15.6" customHeight="1">
      <c r="A74" s="93"/>
      <c r="B74" s="160">
        <f>'1. Plano anual atividades'!C76</f>
        <v>0</v>
      </c>
      <c r="C74" s="15"/>
      <c r="D74" s="162">
        <f>'1. Plano anual atividades'!D76</f>
        <v>0</v>
      </c>
      <c r="E74" s="162">
        <f>'1. Plano anual atividades'!I76</f>
        <v>0</v>
      </c>
      <c r="F74" s="162">
        <f>'1. Plano anual atividades'!J76</f>
        <v>0</v>
      </c>
      <c r="G74" s="162">
        <f>'1. Plano anual atividades'!K76</f>
        <v>0</v>
      </c>
      <c r="H74" s="162">
        <f>'1. Plano anual atividades'!L76</f>
        <v>0</v>
      </c>
      <c r="I74" s="162">
        <f>'1. Plano anual atividades'!M76</f>
        <v>0</v>
      </c>
      <c r="J74" s="162">
        <f>'1. Plano anual atividades'!N76</f>
        <v>0</v>
      </c>
      <c r="K74" s="162">
        <f>'1. Plano anual atividades'!O76</f>
        <v>0</v>
      </c>
      <c r="L74" s="162">
        <f>'1. Plano anual atividades'!P76</f>
        <v>0</v>
      </c>
      <c r="M74" s="162">
        <f>'1. Plano anual atividades'!Q76</f>
        <v>0</v>
      </c>
      <c r="N74" s="162">
        <f>'1. Plano anual atividades'!R76</f>
        <v>0</v>
      </c>
      <c r="O74" s="15"/>
      <c r="P74" s="15"/>
      <c r="Q74" s="162">
        <f t="shared" si="295"/>
        <v>0</v>
      </c>
      <c r="R74" s="15"/>
      <c r="S74" s="15"/>
      <c r="T74" s="162">
        <f>P74*R74</f>
        <v>0</v>
      </c>
      <c r="U74" s="162">
        <f>P74*S74</f>
        <v>0</v>
      </c>
      <c r="V74" s="15"/>
      <c r="W74" s="15"/>
      <c r="X74" s="162">
        <f t="shared" si="296"/>
        <v>0</v>
      </c>
      <c r="Y74" s="162">
        <f t="shared" si="297"/>
        <v>0</v>
      </c>
      <c r="Z74" s="15"/>
      <c r="AA74" s="15"/>
      <c r="AB74" s="163">
        <f>'1. Plano anual atividades'!E76</f>
        <v>0</v>
      </c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64"/>
      <c r="BB74" s="15"/>
      <c r="BC74" s="13">
        <f t="shared" si="298"/>
        <v>0</v>
      </c>
      <c r="BD74" s="16" t="b">
        <f t="shared" si="299"/>
        <v>0</v>
      </c>
      <c r="BE74" s="13">
        <f t="shared" si="300"/>
        <v>0</v>
      </c>
      <c r="BF74" s="16" t="b">
        <f t="shared" si="301"/>
        <v>0</v>
      </c>
      <c r="BG74" s="15">
        <f t="shared" si="255"/>
        <v>0</v>
      </c>
      <c r="BH74" s="16" t="b">
        <f t="shared" si="302"/>
        <v>0</v>
      </c>
      <c r="BI74" s="15">
        <f t="shared" si="303"/>
        <v>0</v>
      </c>
      <c r="BJ74" s="16" t="b">
        <f t="shared" si="304"/>
        <v>0</v>
      </c>
      <c r="BK74" s="15">
        <f t="shared" si="256"/>
        <v>0</v>
      </c>
      <c r="BL74" s="16" t="b">
        <f t="shared" si="305"/>
        <v>0</v>
      </c>
      <c r="BM74" s="15">
        <f t="shared" si="257"/>
        <v>0</v>
      </c>
      <c r="BN74" s="16" t="b">
        <f t="shared" si="306"/>
        <v>0</v>
      </c>
      <c r="BO74" s="15">
        <f t="shared" si="258"/>
        <v>0</v>
      </c>
      <c r="BP74" s="16" t="b">
        <f t="shared" si="307"/>
        <v>0</v>
      </c>
      <c r="BQ74" s="13">
        <f t="shared" si="259"/>
        <v>0</v>
      </c>
      <c r="BR74" s="16" t="b">
        <f t="shared" si="308"/>
        <v>0</v>
      </c>
      <c r="BS74" s="13">
        <f t="shared" si="309"/>
        <v>0</v>
      </c>
      <c r="BT74" s="16" t="b">
        <f t="shared" si="310"/>
        <v>0</v>
      </c>
      <c r="BU74" s="15">
        <f t="shared" si="260"/>
        <v>0</v>
      </c>
      <c r="BV74" s="16" t="b">
        <f t="shared" si="311"/>
        <v>0</v>
      </c>
      <c r="BW74" s="15">
        <f t="shared" si="261"/>
        <v>0</v>
      </c>
      <c r="BX74" s="16" t="b">
        <f t="shared" si="312"/>
        <v>0</v>
      </c>
      <c r="BY74" s="15">
        <f t="shared" si="262"/>
        <v>0</v>
      </c>
      <c r="BZ74" s="16" t="b">
        <f t="shared" si="313"/>
        <v>0</v>
      </c>
      <c r="CA74" s="15">
        <f t="shared" si="263"/>
        <v>0</v>
      </c>
      <c r="CB74" s="16" t="b">
        <f t="shared" si="314"/>
        <v>0</v>
      </c>
      <c r="CC74" s="26"/>
      <c r="CD74" s="155">
        <f t="shared" si="315"/>
        <v>0</v>
      </c>
      <c r="CE74" s="162" t="b">
        <f t="shared" si="316"/>
        <v>0</v>
      </c>
      <c r="CF74" s="161">
        <f t="shared" si="264"/>
        <v>0</v>
      </c>
      <c r="CG74" s="162" t="b">
        <f t="shared" si="317"/>
        <v>0</v>
      </c>
      <c r="CH74" s="155">
        <f t="shared" si="318"/>
        <v>0</v>
      </c>
      <c r="CI74" s="162" t="b">
        <f t="shared" si="319"/>
        <v>0</v>
      </c>
      <c r="CJ74" s="161">
        <f t="shared" si="265"/>
        <v>0</v>
      </c>
      <c r="CK74" s="162" t="b">
        <f t="shared" si="320"/>
        <v>0</v>
      </c>
      <c r="CL74" s="161">
        <f t="shared" si="266"/>
        <v>0</v>
      </c>
      <c r="CM74" s="162" t="b">
        <f t="shared" si="321"/>
        <v>0</v>
      </c>
      <c r="CN74" s="161">
        <f t="shared" si="267"/>
        <v>0</v>
      </c>
      <c r="CO74" s="162" t="b">
        <f t="shared" si="322"/>
        <v>0</v>
      </c>
      <c r="CP74" s="161">
        <f t="shared" si="268"/>
        <v>0</v>
      </c>
      <c r="CQ74" s="162" t="b">
        <f t="shared" si="323"/>
        <v>0</v>
      </c>
      <c r="CR74" s="161">
        <f t="shared" si="269"/>
        <v>0</v>
      </c>
      <c r="CS74" s="162" t="b">
        <f t="shared" si="324"/>
        <v>0</v>
      </c>
      <c r="CT74" s="161">
        <f t="shared" si="270"/>
        <v>0</v>
      </c>
      <c r="CU74" s="162" t="b">
        <f t="shared" si="325"/>
        <v>0</v>
      </c>
      <c r="CV74" s="161">
        <f t="shared" si="271"/>
        <v>0</v>
      </c>
      <c r="CW74" s="162" t="b">
        <f t="shared" si="326"/>
        <v>0</v>
      </c>
      <c r="CX74" s="161">
        <f t="shared" si="272"/>
        <v>0</v>
      </c>
      <c r="CY74" s="162" t="b">
        <f t="shared" si="327"/>
        <v>0</v>
      </c>
      <c r="CZ74" s="161">
        <f t="shared" si="273"/>
        <v>0</v>
      </c>
      <c r="DA74" s="162" t="b">
        <f t="shared" si="328"/>
        <v>0</v>
      </c>
      <c r="DB74" s="161">
        <f t="shared" si="274"/>
        <v>0</v>
      </c>
      <c r="DC74" s="162" t="b">
        <f t="shared" si="329"/>
        <v>0</v>
      </c>
      <c r="DD74" s="161">
        <f t="shared" si="275"/>
        <v>0</v>
      </c>
      <c r="DE74" s="162" t="b">
        <f t="shared" si="330"/>
        <v>0</v>
      </c>
      <c r="DF74" s="155">
        <f t="shared" si="331"/>
        <v>0</v>
      </c>
      <c r="DG74" s="162" t="b">
        <f t="shared" si="332"/>
        <v>0</v>
      </c>
      <c r="DH74" s="161">
        <f t="shared" si="276"/>
        <v>0</v>
      </c>
      <c r="DI74" s="162" t="b">
        <f t="shared" si="333"/>
        <v>0</v>
      </c>
      <c r="DJ74" s="161">
        <f t="shared" si="277"/>
        <v>0</v>
      </c>
      <c r="DK74" s="162" t="b">
        <f t="shared" si="334"/>
        <v>0</v>
      </c>
      <c r="DL74" s="161">
        <f t="shared" si="278"/>
        <v>0</v>
      </c>
      <c r="DM74" s="162" t="b">
        <f t="shared" si="335"/>
        <v>0</v>
      </c>
      <c r="DN74" s="161">
        <f t="shared" si="279"/>
        <v>0</v>
      </c>
      <c r="DO74" s="162" t="b">
        <f t="shared" si="336"/>
        <v>0</v>
      </c>
      <c r="DP74" s="161">
        <f t="shared" si="280"/>
        <v>0</v>
      </c>
      <c r="DQ74" s="162" t="b">
        <f t="shared" si="337"/>
        <v>0</v>
      </c>
      <c r="DR74" s="161">
        <f t="shared" si="281"/>
        <v>0</v>
      </c>
      <c r="DS74" s="162" t="b">
        <f t="shared" si="338"/>
        <v>0</v>
      </c>
      <c r="DT74" s="161">
        <f t="shared" si="282"/>
        <v>0</v>
      </c>
      <c r="DU74" s="162" t="b">
        <f t="shared" si="339"/>
        <v>0</v>
      </c>
      <c r="DV74" s="161">
        <f t="shared" si="283"/>
        <v>0</v>
      </c>
      <c r="DW74" s="162" t="b">
        <f t="shared" si="340"/>
        <v>0</v>
      </c>
      <c r="DX74" s="161">
        <f t="shared" si="284"/>
        <v>0</v>
      </c>
      <c r="DY74" s="162" t="b">
        <f t="shared" si="341"/>
        <v>0</v>
      </c>
      <c r="DZ74" s="161">
        <f t="shared" si="285"/>
        <v>0</v>
      </c>
      <c r="EA74" s="162" t="b">
        <f t="shared" si="342"/>
        <v>0</v>
      </c>
      <c r="EB74" s="161">
        <f t="shared" si="286"/>
        <v>0</v>
      </c>
      <c r="EC74" s="165" t="b">
        <f t="shared" si="343"/>
        <v>0</v>
      </c>
      <c r="ED74" s="155">
        <f t="shared" si="287"/>
        <v>0</v>
      </c>
      <c r="EE74" s="162" t="b">
        <f t="shared" si="344"/>
        <v>0</v>
      </c>
      <c r="EF74" s="161">
        <f t="shared" si="288"/>
        <v>0</v>
      </c>
      <c r="EG74" s="162" t="b">
        <f t="shared" si="345"/>
        <v>0</v>
      </c>
      <c r="EH74" s="161">
        <f t="shared" si="289"/>
        <v>0</v>
      </c>
      <c r="EI74" s="162" t="b">
        <f t="shared" si="346"/>
        <v>0</v>
      </c>
      <c r="EJ74" s="161">
        <f t="shared" si="290"/>
        <v>0</v>
      </c>
      <c r="EK74" s="162" t="b">
        <f t="shared" si="347"/>
        <v>0</v>
      </c>
      <c r="EL74" s="161">
        <f t="shared" si="291"/>
        <v>0</v>
      </c>
      <c r="EM74" s="162" t="b">
        <f t="shared" si="348"/>
        <v>0</v>
      </c>
      <c r="EN74" s="15"/>
      <c r="EO74" s="155">
        <f t="shared" si="349"/>
        <v>0</v>
      </c>
      <c r="EP74" s="162" t="b">
        <f t="shared" si="350"/>
        <v>0</v>
      </c>
      <c r="EQ74" s="161">
        <f t="shared" si="351"/>
        <v>0</v>
      </c>
      <c r="ER74" s="162" t="b">
        <f t="shared" si="352"/>
        <v>0</v>
      </c>
      <c r="ES74" s="155">
        <f t="shared" si="353"/>
        <v>0</v>
      </c>
      <c r="ET74" s="162" t="b">
        <f t="shared" si="354"/>
        <v>0</v>
      </c>
      <c r="EU74" s="161">
        <f t="shared" si="355"/>
        <v>0</v>
      </c>
      <c r="EV74" s="162" t="b">
        <f t="shared" si="356"/>
        <v>0</v>
      </c>
      <c r="EW74" s="161">
        <f t="shared" si="357"/>
        <v>0</v>
      </c>
      <c r="EX74" s="162" t="b">
        <f t="shared" si="358"/>
        <v>0</v>
      </c>
      <c r="EY74" s="161">
        <f t="shared" si="359"/>
        <v>0</v>
      </c>
      <c r="EZ74" s="162" t="b">
        <f t="shared" si="360"/>
        <v>0</v>
      </c>
      <c r="FA74" s="161">
        <f t="shared" si="361"/>
        <v>0</v>
      </c>
      <c r="FB74" s="162" t="b">
        <f t="shared" si="362"/>
        <v>0</v>
      </c>
      <c r="FC74" s="161">
        <f t="shared" si="363"/>
        <v>0</v>
      </c>
      <c r="FD74" s="162" t="b">
        <f t="shared" si="364"/>
        <v>0</v>
      </c>
      <c r="FE74" s="161">
        <f t="shared" si="365"/>
        <v>0</v>
      </c>
      <c r="FF74" s="162" t="b">
        <f t="shared" si="366"/>
        <v>0</v>
      </c>
      <c r="FG74" s="161">
        <f t="shared" si="367"/>
        <v>0</v>
      </c>
      <c r="FH74" s="162" t="b">
        <f t="shared" si="368"/>
        <v>0</v>
      </c>
      <c r="FI74" s="161">
        <f t="shared" si="369"/>
        <v>0</v>
      </c>
      <c r="FJ74" s="162" t="b">
        <f t="shared" si="370"/>
        <v>0</v>
      </c>
      <c r="FK74" s="161">
        <f t="shared" si="371"/>
        <v>0</v>
      </c>
      <c r="FL74" s="162" t="b">
        <f t="shared" si="372"/>
        <v>0</v>
      </c>
      <c r="FM74" s="161">
        <f t="shared" si="373"/>
        <v>0</v>
      </c>
      <c r="FN74" s="162" t="b">
        <f t="shared" si="374"/>
        <v>0</v>
      </c>
      <c r="FO74" s="161">
        <f t="shared" si="375"/>
        <v>0</v>
      </c>
      <c r="FP74" s="162" t="b">
        <f t="shared" si="376"/>
        <v>0</v>
      </c>
      <c r="FQ74" s="155">
        <f t="shared" si="377"/>
        <v>0</v>
      </c>
      <c r="FR74" s="162" t="b">
        <f t="shared" si="378"/>
        <v>0</v>
      </c>
      <c r="FS74" s="161">
        <f t="shared" si="379"/>
        <v>0</v>
      </c>
      <c r="FT74" s="162" t="b">
        <f t="shared" si="380"/>
        <v>0</v>
      </c>
      <c r="FU74" s="161">
        <f t="shared" si="381"/>
        <v>0</v>
      </c>
      <c r="FV74" s="162" t="b">
        <f t="shared" si="382"/>
        <v>0</v>
      </c>
      <c r="FW74" s="161">
        <f t="shared" si="383"/>
        <v>0</v>
      </c>
      <c r="FX74" s="162" t="b">
        <f t="shared" si="384"/>
        <v>0</v>
      </c>
      <c r="FY74" s="161">
        <f t="shared" si="385"/>
        <v>0</v>
      </c>
      <c r="FZ74" s="162" t="b">
        <f t="shared" si="386"/>
        <v>0</v>
      </c>
      <c r="GA74" s="161">
        <f t="shared" si="387"/>
        <v>0</v>
      </c>
      <c r="GB74" s="162" t="b">
        <f t="shared" si="388"/>
        <v>0</v>
      </c>
      <c r="GC74" s="161">
        <f t="shared" si="411"/>
        <v>0</v>
      </c>
      <c r="GD74" s="162" t="b">
        <f t="shared" si="389"/>
        <v>0</v>
      </c>
      <c r="GE74" s="161">
        <f t="shared" si="390"/>
        <v>0</v>
      </c>
      <c r="GF74" s="162" t="b">
        <f t="shared" si="391"/>
        <v>0</v>
      </c>
      <c r="GG74" s="161">
        <f t="shared" si="392"/>
        <v>0</v>
      </c>
      <c r="GH74" s="162" t="b">
        <f t="shared" si="393"/>
        <v>0</v>
      </c>
      <c r="GI74" s="161">
        <f t="shared" si="394"/>
        <v>0</v>
      </c>
      <c r="GJ74" s="162" t="b">
        <f t="shared" si="395"/>
        <v>0</v>
      </c>
      <c r="GK74" s="161">
        <f t="shared" si="396"/>
        <v>0</v>
      </c>
      <c r="GL74" s="162" t="b">
        <f t="shared" si="397"/>
        <v>0</v>
      </c>
      <c r="GM74" s="161">
        <f t="shared" si="398"/>
        <v>0</v>
      </c>
      <c r="GN74" s="165" t="b">
        <f t="shared" si="399"/>
        <v>0</v>
      </c>
      <c r="GO74" s="155">
        <f t="shared" si="293"/>
        <v>0</v>
      </c>
      <c r="GP74" s="162" t="b">
        <f t="shared" si="400"/>
        <v>0</v>
      </c>
      <c r="GQ74" s="161">
        <f t="shared" si="401"/>
        <v>0</v>
      </c>
      <c r="GR74" s="162" t="b">
        <f t="shared" si="402"/>
        <v>0</v>
      </c>
      <c r="GS74" s="161">
        <f t="shared" si="403"/>
        <v>0</v>
      </c>
      <c r="GT74" s="162" t="b">
        <f t="shared" si="404"/>
        <v>0</v>
      </c>
      <c r="GU74" s="161">
        <f t="shared" si="410"/>
        <v>0</v>
      </c>
      <c r="GV74" s="162" t="b">
        <f t="shared" si="405"/>
        <v>0</v>
      </c>
      <c r="GW74" s="161">
        <f t="shared" si="406"/>
        <v>0</v>
      </c>
      <c r="GX74" s="162" t="b">
        <f t="shared" si="407"/>
        <v>0</v>
      </c>
    </row>
    <row r="75" spans="1:206" ht="15.6" customHeight="1">
      <c r="A75" s="93"/>
      <c r="B75" s="160">
        <f>'1. Plano anual atividades'!C77</f>
        <v>0</v>
      </c>
      <c r="C75" s="15"/>
      <c r="D75" s="162">
        <f>'1. Plano anual atividades'!D77</f>
        <v>0</v>
      </c>
      <c r="E75" s="162">
        <f>'1. Plano anual atividades'!I77</f>
        <v>0</v>
      </c>
      <c r="F75" s="162">
        <f>'1. Plano anual atividades'!J77</f>
        <v>0</v>
      </c>
      <c r="G75" s="162">
        <f>'1. Plano anual atividades'!K77</f>
        <v>0</v>
      </c>
      <c r="H75" s="162">
        <f>'1. Plano anual atividades'!L77</f>
        <v>0</v>
      </c>
      <c r="I75" s="162">
        <f>'1. Plano anual atividades'!M77</f>
        <v>0</v>
      </c>
      <c r="J75" s="162">
        <f>'1. Plano anual atividades'!N77</f>
        <v>0</v>
      </c>
      <c r="K75" s="162">
        <f>'1. Plano anual atividades'!O77</f>
        <v>0</v>
      </c>
      <c r="L75" s="162">
        <f>'1. Plano anual atividades'!P77</f>
        <v>0</v>
      </c>
      <c r="M75" s="162">
        <f>'1. Plano anual atividades'!Q77</f>
        <v>0</v>
      </c>
      <c r="N75" s="162">
        <f>'1. Plano anual atividades'!R77</f>
        <v>0</v>
      </c>
      <c r="O75" s="15"/>
      <c r="P75" s="15"/>
      <c r="Q75" s="162">
        <f t="shared" si="295"/>
        <v>0</v>
      </c>
      <c r="R75" s="15"/>
      <c r="S75" s="15"/>
      <c r="T75" s="162">
        <f t="shared" ref="T75:T81" si="412">P75*R75</f>
        <v>0</v>
      </c>
      <c r="U75" s="162">
        <f t="shared" ref="U75:U81" si="413">P75*S75</f>
        <v>0</v>
      </c>
      <c r="V75" s="15"/>
      <c r="W75" s="15"/>
      <c r="X75" s="162">
        <f t="shared" si="296"/>
        <v>0</v>
      </c>
      <c r="Y75" s="162">
        <f t="shared" si="297"/>
        <v>0</v>
      </c>
      <c r="Z75" s="15"/>
      <c r="AA75" s="15"/>
      <c r="AB75" s="163">
        <f>'1. Plano anual atividades'!E77</f>
        <v>0</v>
      </c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64"/>
      <c r="BB75" s="15"/>
      <c r="BC75" s="13">
        <f t="shared" si="298"/>
        <v>0</v>
      </c>
      <c r="BD75" s="16" t="b">
        <f t="shared" si="299"/>
        <v>0</v>
      </c>
      <c r="BE75" s="13">
        <f t="shared" si="300"/>
        <v>0</v>
      </c>
      <c r="BF75" s="16" t="b">
        <f t="shared" si="301"/>
        <v>0</v>
      </c>
      <c r="BG75" s="15">
        <f t="shared" si="255"/>
        <v>0</v>
      </c>
      <c r="BH75" s="16" t="b">
        <f t="shared" si="302"/>
        <v>0</v>
      </c>
      <c r="BI75" s="15">
        <f t="shared" si="303"/>
        <v>0</v>
      </c>
      <c r="BJ75" s="16" t="b">
        <f t="shared" si="304"/>
        <v>0</v>
      </c>
      <c r="BK75" s="15">
        <f t="shared" si="256"/>
        <v>0</v>
      </c>
      <c r="BL75" s="16" t="b">
        <f t="shared" si="305"/>
        <v>0</v>
      </c>
      <c r="BM75" s="15">
        <f t="shared" si="257"/>
        <v>0</v>
      </c>
      <c r="BN75" s="16" t="b">
        <f t="shared" si="306"/>
        <v>0</v>
      </c>
      <c r="BO75" s="15">
        <f t="shared" si="258"/>
        <v>0</v>
      </c>
      <c r="BP75" s="16" t="b">
        <f t="shared" si="307"/>
        <v>0</v>
      </c>
      <c r="BQ75" s="13">
        <f t="shared" si="259"/>
        <v>0</v>
      </c>
      <c r="BR75" s="16" t="b">
        <f t="shared" si="308"/>
        <v>0</v>
      </c>
      <c r="BS75" s="13">
        <f t="shared" si="309"/>
        <v>0</v>
      </c>
      <c r="BT75" s="16" t="b">
        <f t="shared" si="310"/>
        <v>0</v>
      </c>
      <c r="BU75" s="15">
        <f t="shared" si="260"/>
        <v>0</v>
      </c>
      <c r="BV75" s="16" t="b">
        <f t="shared" si="311"/>
        <v>0</v>
      </c>
      <c r="BW75" s="15">
        <f t="shared" si="261"/>
        <v>0</v>
      </c>
      <c r="BX75" s="16" t="b">
        <f t="shared" si="312"/>
        <v>0</v>
      </c>
      <c r="BY75" s="15">
        <f t="shared" si="262"/>
        <v>0</v>
      </c>
      <c r="BZ75" s="16" t="b">
        <f t="shared" si="313"/>
        <v>0</v>
      </c>
      <c r="CA75" s="15">
        <f t="shared" si="263"/>
        <v>0</v>
      </c>
      <c r="CB75" s="16" t="b">
        <f t="shared" si="314"/>
        <v>0</v>
      </c>
      <c r="CC75" s="26"/>
      <c r="CD75" s="155">
        <f t="shared" si="315"/>
        <v>0</v>
      </c>
      <c r="CE75" s="162" t="b">
        <f t="shared" si="316"/>
        <v>0</v>
      </c>
      <c r="CF75" s="161">
        <f t="shared" si="264"/>
        <v>0</v>
      </c>
      <c r="CG75" s="162" t="b">
        <f t="shared" si="317"/>
        <v>0</v>
      </c>
      <c r="CH75" s="155">
        <f t="shared" si="318"/>
        <v>0</v>
      </c>
      <c r="CI75" s="162" t="b">
        <f t="shared" si="319"/>
        <v>0</v>
      </c>
      <c r="CJ75" s="161">
        <f t="shared" si="265"/>
        <v>0</v>
      </c>
      <c r="CK75" s="162" t="b">
        <f t="shared" si="320"/>
        <v>0</v>
      </c>
      <c r="CL75" s="161">
        <f t="shared" si="266"/>
        <v>0</v>
      </c>
      <c r="CM75" s="162" t="b">
        <f t="shared" si="321"/>
        <v>0</v>
      </c>
      <c r="CN75" s="161">
        <f t="shared" si="267"/>
        <v>0</v>
      </c>
      <c r="CO75" s="162" t="b">
        <f t="shared" si="322"/>
        <v>0</v>
      </c>
      <c r="CP75" s="161">
        <f t="shared" si="268"/>
        <v>0</v>
      </c>
      <c r="CQ75" s="162" t="b">
        <f t="shared" si="323"/>
        <v>0</v>
      </c>
      <c r="CR75" s="161">
        <f t="shared" si="269"/>
        <v>0</v>
      </c>
      <c r="CS75" s="162" t="b">
        <f t="shared" si="324"/>
        <v>0</v>
      </c>
      <c r="CT75" s="161">
        <f t="shared" si="270"/>
        <v>0</v>
      </c>
      <c r="CU75" s="162" t="b">
        <f t="shared" si="325"/>
        <v>0</v>
      </c>
      <c r="CV75" s="161">
        <f t="shared" si="271"/>
        <v>0</v>
      </c>
      <c r="CW75" s="162" t="b">
        <f t="shared" si="326"/>
        <v>0</v>
      </c>
      <c r="CX75" s="161">
        <f t="shared" si="272"/>
        <v>0</v>
      </c>
      <c r="CY75" s="162" t="b">
        <f t="shared" si="327"/>
        <v>0</v>
      </c>
      <c r="CZ75" s="161">
        <f t="shared" si="273"/>
        <v>0</v>
      </c>
      <c r="DA75" s="162" t="b">
        <f t="shared" si="328"/>
        <v>0</v>
      </c>
      <c r="DB75" s="161">
        <f t="shared" si="274"/>
        <v>0</v>
      </c>
      <c r="DC75" s="162" t="b">
        <f t="shared" si="329"/>
        <v>0</v>
      </c>
      <c r="DD75" s="161">
        <f t="shared" si="275"/>
        <v>0</v>
      </c>
      <c r="DE75" s="162" t="b">
        <f t="shared" si="330"/>
        <v>0</v>
      </c>
      <c r="DF75" s="155">
        <f t="shared" si="331"/>
        <v>0</v>
      </c>
      <c r="DG75" s="162" t="b">
        <f t="shared" si="332"/>
        <v>0</v>
      </c>
      <c r="DH75" s="161">
        <f t="shared" si="276"/>
        <v>0</v>
      </c>
      <c r="DI75" s="162" t="b">
        <f t="shared" si="333"/>
        <v>0</v>
      </c>
      <c r="DJ75" s="161">
        <f t="shared" si="277"/>
        <v>0</v>
      </c>
      <c r="DK75" s="162" t="b">
        <f t="shared" si="334"/>
        <v>0</v>
      </c>
      <c r="DL75" s="161">
        <f t="shared" si="278"/>
        <v>0</v>
      </c>
      <c r="DM75" s="162" t="b">
        <f t="shared" si="335"/>
        <v>0</v>
      </c>
      <c r="DN75" s="161">
        <f t="shared" si="279"/>
        <v>0</v>
      </c>
      <c r="DO75" s="162" t="b">
        <f t="shared" si="336"/>
        <v>0</v>
      </c>
      <c r="DP75" s="161">
        <f t="shared" si="280"/>
        <v>0</v>
      </c>
      <c r="DQ75" s="162" t="b">
        <f t="shared" si="337"/>
        <v>0</v>
      </c>
      <c r="DR75" s="161">
        <f t="shared" si="281"/>
        <v>0</v>
      </c>
      <c r="DS75" s="162" t="b">
        <f t="shared" si="338"/>
        <v>0</v>
      </c>
      <c r="DT75" s="161">
        <f t="shared" si="282"/>
        <v>0</v>
      </c>
      <c r="DU75" s="162" t="b">
        <f t="shared" si="339"/>
        <v>0</v>
      </c>
      <c r="DV75" s="161">
        <f t="shared" si="283"/>
        <v>0</v>
      </c>
      <c r="DW75" s="162" t="b">
        <f t="shared" si="340"/>
        <v>0</v>
      </c>
      <c r="DX75" s="161">
        <f t="shared" si="284"/>
        <v>0</v>
      </c>
      <c r="DY75" s="162" t="b">
        <f t="shared" si="341"/>
        <v>0</v>
      </c>
      <c r="DZ75" s="161">
        <f t="shared" si="285"/>
        <v>0</v>
      </c>
      <c r="EA75" s="162" t="b">
        <f t="shared" si="342"/>
        <v>0</v>
      </c>
      <c r="EB75" s="161">
        <f t="shared" si="286"/>
        <v>0</v>
      </c>
      <c r="EC75" s="165" t="b">
        <f t="shared" si="343"/>
        <v>0</v>
      </c>
      <c r="ED75" s="155">
        <f t="shared" si="287"/>
        <v>0</v>
      </c>
      <c r="EE75" s="162" t="b">
        <f t="shared" si="344"/>
        <v>0</v>
      </c>
      <c r="EF75" s="161">
        <f t="shared" si="288"/>
        <v>0</v>
      </c>
      <c r="EG75" s="162" t="b">
        <f t="shared" si="345"/>
        <v>0</v>
      </c>
      <c r="EH75" s="161">
        <f t="shared" si="289"/>
        <v>0</v>
      </c>
      <c r="EI75" s="162" t="b">
        <f t="shared" si="346"/>
        <v>0</v>
      </c>
      <c r="EJ75" s="161">
        <f t="shared" si="290"/>
        <v>0</v>
      </c>
      <c r="EK75" s="162" t="b">
        <f t="shared" si="347"/>
        <v>0</v>
      </c>
      <c r="EL75" s="161">
        <f t="shared" si="291"/>
        <v>0</v>
      </c>
      <c r="EM75" s="162" t="b">
        <f t="shared" si="348"/>
        <v>0</v>
      </c>
      <c r="EN75" s="15"/>
      <c r="EO75" s="155">
        <f t="shared" si="349"/>
        <v>0</v>
      </c>
      <c r="EP75" s="162" t="b">
        <f t="shared" si="350"/>
        <v>0</v>
      </c>
      <c r="EQ75" s="161">
        <f t="shared" si="351"/>
        <v>0</v>
      </c>
      <c r="ER75" s="162" t="b">
        <f t="shared" si="352"/>
        <v>0</v>
      </c>
      <c r="ES75" s="155">
        <f t="shared" si="353"/>
        <v>0</v>
      </c>
      <c r="ET75" s="162" t="b">
        <f t="shared" si="354"/>
        <v>0</v>
      </c>
      <c r="EU75" s="161">
        <f t="shared" si="355"/>
        <v>0</v>
      </c>
      <c r="EV75" s="162" t="b">
        <f t="shared" si="356"/>
        <v>0</v>
      </c>
      <c r="EW75" s="161">
        <f t="shared" si="357"/>
        <v>0</v>
      </c>
      <c r="EX75" s="162" t="b">
        <f t="shared" si="358"/>
        <v>0</v>
      </c>
      <c r="EY75" s="161">
        <f t="shared" si="359"/>
        <v>0</v>
      </c>
      <c r="EZ75" s="162" t="b">
        <f t="shared" si="360"/>
        <v>0</v>
      </c>
      <c r="FA75" s="161">
        <f t="shared" si="361"/>
        <v>0</v>
      </c>
      <c r="FB75" s="162" t="b">
        <f t="shared" si="362"/>
        <v>0</v>
      </c>
      <c r="FC75" s="161">
        <f t="shared" si="363"/>
        <v>0</v>
      </c>
      <c r="FD75" s="162" t="b">
        <f t="shared" si="364"/>
        <v>0</v>
      </c>
      <c r="FE75" s="161">
        <f t="shared" si="365"/>
        <v>0</v>
      </c>
      <c r="FF75" s="162" t="b">
        <f t="shared" si="366"/>
        <v>0</v>
      </c>
      <c r="FG75" s="161">
        <f t="shared" si="367"/>
        <v>0</v>
      </c>
      <c r="FH75" s="162" t="b">
        <f t="shared" si="368"/>
        <v>0</v>
      </c>
      <c r="FI75" s="161">
        <f t="shared" si="369"/>
        <v>0</v>
      </c>
      <c r="FJ75" s="162" t="b">
        <f t="shared" si="370"/>
        <v>0</v>
      </c>
      <c r="FK75" s="161">
        <f t="shared" si="371"/>
        <v>0</v>
      </c>
      <c r="FL75" s="162" t="b">
        <f t="shared" si="372"/>
        <v>0</v>
      </c>
      <c r="FM75" s="161">
        <f t="shared" si="373"/>
        <v>0</v>
      </c>
      <c r="FN75" s="162" t="b">
        <f t="shared" si="374"/>
        <v>0</v>
      </c>
      <c r="FO75" s="161">
        <f t="shared" si="375"/>
        <v>0</v>
      </c>
      <c r="FP75" s="162" t="b">
        <f t="shared" si="376"/>
        <v>0</v>
      </c>
      <c r="FQ75" s="155">
        <f t="shared" si="377"/>
        <v>0</v>
      </c>
      <c r="FR75" s="162" t="b">
        <f t="shared" si="378"/>
        <v>0</v>
      </c>
      <c r="FS75" s="161">
        <f t="shared" si="379"/>
        <v>0</v>
      </c>
      <c r="FT75" s="162" t="b">
        <f t="shared" si="380"/>
        <v>0</v>
      </c>
      <c r="FU75" s="161">
        <f t="shared" si="381"/>
        <v>0</v>
      </c>
      <c r="FV75" s="162" t="b">
        <f t="shared" si="382"/>
        <v>0</v>
      </c>
      <c r="FW75" s="161">
        <f t="shared" si="383"/>
        <v>0</v>
      </c>
      <c r="FX75" s="162" t="b">
        <f t="shared" si="384"/>
        <v>0</v>
      </c>
      <c r="FY75" s="161">
        <f t="shared" si="385"/>
        <v>0</v>
      </c>
      <c r="FZ75" s="162" t="b">
        <f t="shared" si="386"/>
        <v>0</v>
      </c>
      <c r="GA75" s="161">
        <f t="shared" si="387"/>
        <v>0</v>
      </c>
      <c r="GB75" s="162" t="b">
        <f t="shared" si="388"/>
        <v>0</v>
      </c>
      <c r="GC75" s="161">
        <f t="shared" si="411"/>
        <v>0</v>
      </c>
      <c r="GD75" s="162" t="b">
        <f t="shared" si="389"/>
        <v>0</v>
      </c>
      <c r="GE75" s="161">
        <f t="shared" si="390"/>
        <v>0</v>
      </c>
      <c r="GF75" s="162" t="b">
        <f t="shared" si="391"/>
        <v>0</v>
      </c>
      <c r="GG75" s="161">
        <f t="shared" si="392"/>
        <v>0</v>
      </c>
      <c r="GH75" s="162" t="b">
        <f t="shared" si="393"/>
        <v>0</v>
      </c>
      <c r="GI75" s="161">
        <f t="shared" si="394"/>
        <v>0</v>
      </c>
      <c r="GJ75" s="162" t="b">
        <f t="shared" si="395"/>
        <v>0</v>
      </c>
      <c r="GK75" s="161">
        <f t="shared" si="396"/>
        <v>0</v>
      </c>
      <c r="GL75" s="162" t="b">
        <f t="shared" si="397"/>
        <v>0</v>
      </c>
      <c r="GM75" s="161">
        <f t="shared" si="398"/>
        <v>0</v>
      </c>
      <c r="GN75" s="165" t="b">
        <f t="shared" si="399"/>
        <v>0</v>
      </c>
      <c r="GO75" s="155">
        <f t="shared" si="293"/>
        <v>0</v>
      </c>
      <c r="GP75" s="162" t="b">
        <f t="shared" si="400"/>
        <v>0</v>
      </c>
      <c r="GQ75" s="161">
        <f t="shared" si="401"/>
        <v>0</v>
      </c>
      <c r="GR75" s="162" t="b">
        <f t="shared" si="402"/>
        <v>0</v>
      </c>
      <c r="GS75" s="161">
        <f t="shared" si="403"/>
        <v>0</v>
      </c>
      <c r="GT75" s="162" t="b">
        <f t="shared" si="404"/>
        <v>0</v>
      </c>
      <c r="GU75" s="161">
        <f t="shared" si="410"/>
        <v>0</v>
      </c>
      <c r="GV75" s="162" t="b">
        <f t="shared" si="405"/>
        <v>0</v>
      </c>
      <c r="GW75" s="161">
        <f t="shared" si="406"/>
        <v>0</v>
      </c>
      <c r="GX75" s="162" t="b">
        <f t="shared" si="407"/>
        <v>0</v>
      </c>
    </row>
    <row r="76" spans="1:206" ht="15.6">
      <c r="A76" s="83"/>
      <c r="B76" s="160">
        <f>'1. Plano anual atividades'!C78</f>
        <v>0</v>
      </c>
      <c r="C76" s="15"/>
      <c r="D76" s="162">
        <f>'1. Plano anual atividades'!D78</f>
        <v>0</v>
      </c>
      <c r="E76" s="162">
        <f>'1. Plano anual atividades'!I78</f>
        <v>0</v>
      </c>
      <c r="F76" s="162">
        <f>'1. Plano anual atividades'!J78</f>
        <v>0</v>
      </c>
      <c r="G76" s="162">
        <f>'1. Plano anual atividades'!K78</f>
        <v>0</v>
      </c>
      <c r="H76" s="162">
        <f>'1. Plano anual atividades'!L78</f>
        <v>0</v>
      </c>
      <c r="I76" s="162">
        <f>'1. Plano anual atividades'!M78</f>
        <v>0</v>
      </c>
      <c r="J76" s="162">
        <f>'1. Plano anual atividades'!N78</f>
        <v>0</v>
      </c>
      <c r="K76" s="162">
        <f>'1. Plano anual atividades'!O78</f>
        <v>0</v>
      </c>
      <c r="L76" s="162">
        <f>'1. Plano anual atividades'!P78</f>
        <v>0</v>
      </c>
      <c r="M76" s="162">
        <f>'1. Plano anual atividades'!Q78</f>
        <v>0</v>
      </c>
      <c r="N76" s="162">
        <f>'1. Plano anual atividades'!R78</f>
        <v>0</v>
      </c>
      <c r="O76" s="15"/>
      <c r="P76" s="15"/>
      <c r="Q76" s="162">
        <f t="shared" si="295"/>
        <v>0</v>
      </c>
      <c r="R76" s="15"/>
      <c r="S76" s="15"/>
      <c r="T76" s="162">
        <f t="shared" si="412"/>
        <v>0</v>
      </c>
      <c r="U76" s="162">
        <f t="shared" si="413"/>
        <v>0</v>
      </c>
      <c r="V76" s="15"/>
      <c r="W76" s="15"/>
      <c r="X76" s="162">
        <f t="shared" si="296"/>
        <v>0</v>
      </c>
      <c r="Y76" s="162">
        <f t="shared" si="297"/>
        <v>0</v>
      </c>
      <c r="Z76" s="15"/>
      <c r="AA76" s="15"/>
      <c r="AB76" s="163">
        <f>'1. Plano anual atividades'!E78</f>
        <v>0</v>
      </c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64"/>
      <c r="BB76" s="15"/>
      <c r="BC76" s="13">
        <f t="shared" si="298"/>
        <v>0</v>
      </c>
      <c r="BD76" s="16" t="b">
        <f>IF(BC76="■", $R76+$S76)</f>
        <v>0</v>
      </c>
      <c r="BE76" s="13">
        <f t="shared" si="300"/>
        <v>0</v>
      </c>
      <c r="BF76" s="16" t="b">
        <f>IF(BE76="■", $R76+$S76)</f>
        <v>0</v>
      </c>
      <c r="BG76" s="15">
        <f t="shared" si="255"/>
        <v>0</v>
      </c>
      <c r="BH76" s="16" t="b">
        <f>IF(BG76="■", $R76+$S76)</f>
        <v>0</v>
      </c>
      <c r="BI76" s="15">
        <f>IF($BB76="Ideias com mérito", "■",0)</f>
        <v>0</v>
      </c>
      <c r="BJ76" s="16" t="b">
        <f>IF(BI76="■", $R76+$S76)</f>
        <v>0</v>
      </c>
      <c r="BK76" s="15">
        <f t="shared" si="256"/>
        <v>0</v>
      </c>
      <c r="BL76" s="16" t="b">
        <f>IF(BK76="■", $R76+$S76)</f>
        <v>0</v>
      </c>
      <c r="BM76" s="15">
        <f t="shared" si="257"/>
        <v>0</v>
      </c>
      <c r="BN76" s="16" t="b">
        <f>IF(BM76="■", $R76+$S76)</f>
        <v>0</v>
      </c>
      <c r="BO76" s="15">
        <f t="shared" si="258"/>
        <v>0</v>
      </c>
      <c r="BP76" s="16" t="b">
        <f>IF(BO76="■", $R76+$S76)</f>
        <v>0</v>
      </c>
      <c r="BQ76" s="13">
        <f t="shared" si="259"/>
        <v>0</v>
      </c>
      <c r="BR76" s="16" t="b">
        <f>IF(BQ76="■", $R76+$S76)</f>
        <v>0</v>
      </c>
      <c r="BS76" s="13">
        <f t="shared" si="309"/>
        <v>0</v>
      </c>
      <c r="BT76" s="16" t="b">
        <f>IF(BS76="■", $R76+$S76)</f>
        <v>0</v>
      </c>
      <c r="BU76" s="15">
        <f t="shared" si="260"/>
        <v>0</v>
      </c>
      <c r="BV76" s="16" t="b">
        <f>IF(BU76="■", $R76+$S76)</f>
        <v>0</v>
      </c>
      <c r="BW76" s="15">
        <f t="shared" si="261"/>
        <v>0</v>
      </c>
      <c r="BX76" s="16" t="b">
        <f>IF(BW76="■", $R76+$S76)</f>
        <v>0</v>
      </c>
      <c r="BY76" s="15">
        <f t="shared" si="262"/>
        <v>0</v>
      </c>
      <c r="BZ76" s="16" t="b">
        <f>IF(BY76="■", $R76+$S76)</f>
        <v>0</v>
      </c>
      <c r="CA76" s="15">
        <f t="shared" si="263"/>
        <v>0</v>
      </c>
      <c r="CB76" s="16" t="b">
        <f>IF(CA76="■", $R76+$S76)</f>
        <v>0</v>
      </c>
      <c r="CC76" s="26"/>
      <c r="CD76" s="155">
        <f t="shared" si="315"/>
        <v>0</v>
      </c>
      <c r="CE76" s="162" t="b">
        <f t="shared" si="316"/>
        <v>0</v>
      </c>
      <c r="CF76" s="161">
        <f t="shared" si="264"/>
        <v>0</v>
      </c>
      <c r="CG76" s="162" t="b">
        <f t="shared" si="317"/>
        <v>0</v>
      </c>
      <c r="CH76" s="155">
        <f t="shared" si="318"/>
        <v>0</v>
      </c>
      <c r="CI76" s="162" t="b">
        <f t="shared" si="319"/>
        <v>0</v>
      </c>
      <c r="CJ76" s="161">
        <f t="shared" si="265"/>
        <v>0</v>
      </c>
      <c r="CK76" s="162" t="b">
        <f t="shared" si="320"/>
        <v>0</v>
      </c>
      <c r="CL76" s="161">
        <f t="shared" si="266"/>
        <v>0</v>
      </c>
      <c r="CM76" s="162" t="b">
        <f t="shared" si="321"/>
        <v>0</v>
      </c>
      <c r="CN76" s="161">
        <f t="shared" si="267"/>
        <v>0</v>
      </c>
      <c r="CO76" s="162" t="b">
        <f t="shared" si="322"/>
        <v>0</v>
      </c>
      <c r="CP76" s="161">
        <f t="shared" si="268"/>
        <v>0</v>
      </c>
      <c r="CQ76" s="162" t="b">
        <f t="shared" si="323"/>
        <v>0</v>
      </c>
      <c r="CR76" s="161">
        <f t="shared" si="269"/>
        <v>0</v>
      </c>
      <c r="CS76" s="162" t="b">
        <f t="shared" si="324"/>
        <v>0</v>
      </c>
      <c r="CT76" s="161">
        <f t="shared" si="270"/>
        <v>0</v>
      </c>
      <c r="CU76" s="162" t="b">
        <f t="shared" si="325"/>
        <v>0</v>
      </c>
      <c r="CV76" s="161">
        <f t="shared" si="271"/>
        <v>0</v>
      </c>
      <c r="CW76" s="162" t="b">
        <f t="shared" si="326"/>
        <v>0</v>
      </c>
      <c r="CX76" s="161">
        <f t="shared" si="272"/>
        <v>0</v>
      </c>
      <c r="CY76" s="162" t="b">
        <f t="shared" si="327"/>
        <v>0</v>
      </c>
      <c r="CZ76" s="161">
        <f t="shared" si="273"/>
        <v>0</v>
      </c>
      <c r="DA76" s="162" t="b">
        <f t="shared" si="328"/>
        <v>0</v>
      </c>
      <c r="DB76" s="161">
        <f t="shared" si="274"/>
        <v>0</v>
      </c>
      <c r="DC76" s="162" t="b">
        <f t="shared" si="329"/>
        <v>0</v>
      </c>
      <c r="DD76" s="161">
        <f t="shared" si="275"/>
        <v>0</v>
      </c>
      <c r="DE76" s="162" t="b">
        <f t="shared" si="330"/>
        <v>0</v>
      </c>
      <c r="DF76" s="155">
        <f t="shared" si="331"/>
        <v>0</v>
      </c>
      <c r="DG76" s="162" t="b">
        <f t="shared" si="332"/>
        <v>0</v>
      </c>
      <c r="DH76" s="161">
        <f t="shared" si="276"/>
        <v>0</v>
      </c>
      <c r="DI76" s="162" t="b">
        <f t="shared" si="333"/>
        <v>0</v>
      </c>
      <c r="DJ76" s="161">
        <f t="shared" si="277"/>
        <v>0</v>
      </c>
      <c r="DK76" s="162" t="b">
        <f t="shared" si="334"/>
        <v>0</v>
      </c>
      <c r="DL76" s="161">
        <f t="shared" si="278"/>
        <v>0</v>
      </c>
      <c r="DM76" s="162" t="b">
        <f t="shared" si="335"/>
        <v>0</v>
      </c>
      <c r="DN76" s="161">
        <f t="shared" si="279"/>
        <v>0</v>
      </c>
      <c r="DO76" s="162" t="b">
        <f t="shared" si="336"/>
        <v>0</v>
      </c>
      <c r="DP76" s="161">
        <f t="shared" si="280"/>
        <v>0</v>
      </c>
      <c r="DQ76" s="162" t="b">
        <f t="shared" si="337"/>
        <v>0</v>
      </c>
      <c r="DR76" s="161">
        <f t="shared" si="281"/>
        <v>0</v>
      </c>
      <c r="DS76" s="162" t="b">
        <f t="shared" si="338"/>
        <v>0</v>
      </c>
      <c r="DT76" s="161">
        <f t="shared" si="282"/>
        <v>0</v>
      </c>
      <c r="DU76" s="162" t="b">
        <f t="shared" si="339"/>
        <v>0</v>
      </c>
      <c r="DV76" s="161">
        <f t="shared" si="283"/>
        <v>0</v>
      </c>
      <c r="DW76" s="162" t="b">
        <f t="shared" si="340"/>
        <v>0</v>
      </c>
      <c r="DX76" s="161">
        <f t="shared" si="284"/>
        <v>0</v>
      </c>
      <c r="DY76" s="162" t="b">
        <f t="shared" si="341"/>
        <v>0</v>
      </c>
      <c r="DZ76" s="161">
        <f t="shared" si="285"/>
        <v>0</v>
      </c>
      <c r="EA76" s="162" t="b">
        <f t="shared" si="342"/>
        <v>0</v>
      </c>
      <c r="EB76" s="161">
        <f t="shared" si="286"/>
        <v>0</v>
      </c>
      <c r="EC76" s="165" t="b">
        <f t="shared" si="343"/>
        <v>0</v>
      </c>
      <c r="ED76" s="155">
        <f t="shared" si="287"/>
        <v>0</v>
      </c>
      <c r="EE76" s="162" t="b">
        <f t="shared" si="344"/>
        <v>0</v>
      </c>
      <c r="EF76" s="161">
        <f t="shared" si="288"/>
        <v>0</v>
      </c>
      <c r="EG76" s="162" t="b">
        <f t="shared" si="345"/>
        <v>0</v>
      </c>
      <c r="EH76" s="161">
        <f t="shared" si="289"/>
        <v>0</v>
      </c>
      <c r="EI76" s="162" t="b">
        <f t="shared" si="346"/>
        <v>0</v>
      </c>
      <c r="EJ76" s="161">
        <f t="shared" si="290"/>
        <v>0</v>
      </c>
      <c r="EK76" s="162" t="b">
        <f t="shared" si="347"/>
        <v>0</v>
      </c>
      <c r="EL76" s="161">
        <f t="shared" si="291"/>
        <v>0</v>
      </c>
      <c r="EM76" s="162" t="b">
        <f t="shared" si="348"/>
        <v>0</v>
      </c>
      <c r="EN76" s="15"/>
      <c r="EO76" s="155">
        <f t="shared" si="349"/>
        <v>0</v>
      </c>
      <c r="EP76" s="162" t="b">
        <f t="shared" si="350"/>
        <v>0</v>
      </c>
      <c r="EQ76" s="161">
        <f t="shared" si="351"/>
        <v>0</v>
      </c>
      <c r="ER76" s="162" t="b">
        <f t="shared" si="352"/>
        <v>0</v>
      </c>
      <c r="ES76" s="155">
        <f t="shared" si="353"/>
        <v>0</v>
      </c>
      <c r="ET76" s="162" t="b">
        <f t="shared" si="354"/>
        <v>0</v>
      </c>
      <c r="EU76" s="161">
        <f t="shared" si="355"/>
        <v>0</v>
      </c>
      <c r="EV76" s="162" t="b">
        <f t="shared" si="356"/>
        <v>0</v>
      </c>
      <c r="EW76" s="161">
        <f t="shared" si="357"/>
        <v>0</v>
      </c>
      <c r="EX76" s="162" t="b">
        <f t="shared" si="358"/>
        <v>0</v>
      </c>
      <c r="EY76" s="161">
        <f t="shared" si="359"/>
        <v>0</v>
      </c>
      <c r="EZ76" s="162" t="b">
        <f t="shared" si="360"/>
        <v>0</v>
      </c>
      <c r="FA76" s="161">
        <f t="shared" si="361"/>
        <v>0</v>
      </c>
      <c r="FB76" s="162" t="b">
        <f t="shared" si="362"/>
        <v>0</v>
      </c>
      <c r="FC76" s="161">
        <f t="shared" si="363"/>
        <v>0</v>
      </c>
      <c r="FD76" s="162" t="b">
        <f t="shared" si="364"/>
        <v>0</v>
      </c>
      <c r="FE76" s="161">
        <f t="shared" si="365"/>
        <v>0</v>
      </c>
      <c r="FF76" s="162" t="b">
        <f t="shared" si="366"/>
        <v>0</v>
      </c>
      <c r="FG76" s="161">
        <f t="shared" si="367"/>
        <v>0</v>
      </c>
      <c r="FH76" s="162" t="b">
        <f t="shared" si="368"/>
        <v>0</v>
      </c>
      <c r="FI76" s="161">
        <f t="shared" si="369"/>
        <v>0</v>
      </c>
      <c r="FJ76" s="162" t="b">
        <f t="shared" si="370"/>
        <v>0</v>
      </c>
      <c r="FK76" s="161">
        <f t="shared" si="371"/>
        <v>0</v>
      </c>
      <c r="FL76" s="162" t="b">
        <f t="shared" si="372"/>
        <v>0</v>
      </c>
      <c r="FM76" s="161">
        <f t="shared" si="373"/>
        <v>0</v>
      </c>
      <c r="FN76" s="162" t="b">
        <f t="shared" si="374"/>
        <v>0</v>
      </c>
      <c r="FO76" s="161">
        <f t="shared" si="375"/>
        <v>0</v>
      </c>
      <c r="FP76" s="162" t="b">
        <f t="shared" si="376"/>
        <v>0</v>
      </c>
      <c r="FQ76" s="155">
        <f t="shared" si="377"/>
        <v>0</v>
      </c>
      <c r="FR76" s="162" t="b">
        <f t="shared" si="378"/>
        <v>0</v>
      </c>
      <c r="FS76" s="161">
        <f t="shared" si="379"/>
        <v>0</v>
      </c>
      <c r="FT76" s="162" t="b">
        <f t="shared" si="380"/>
        <v>0</v>
      </c>
      <c r="FU76" s="161">
        <f t="shared" si="381"/>
        <v>0</v>
      </c>
      <c r="FV76" s="162" t="b">
        <f t="shared" si="382"/>
        <v>0</v>
      </c>
      <c r="FW76" s="161">
        <f t="shared" si="383"/>
        <v>0</v>
      </c>
      <c r="FX76" s="162" t="b">
        <f t="shared" si="384"/>
        <v>0</v>
      </c>
      <c r="FY76" s="161">
        <f t="shared" si="385"/>
        <v>0</v>
      </c>
      <c r="FZ76" s="162" t="b">
        <f t="shared" si="386"/>
        <v>0</v>
      </c>
      <c r="GA76" s="161">
        <f t="shared" si="387"/>
        <v>0</v>
      </c>
      <c r="GB76" s="162" t="b">
        <f t="shared" si="388"/>
        <v>0</v>
      </c>
      <c r="GC76" s="161">
        <f t="shared" si="411"/>
        <v>0</v>
      </c>
      <c r="GD76" s="162" t="b">
        <f t="shared" si="389"/>
        <v>0</v>
      </c>
      <c r="GE76" s="161">
        <f t="shared" si="390"/>
        <v>0</v>
      </c>
      <c r="GF76" s="162" t="b">
        <f t="shared" si="391"/>
        <v>0</v>
      </c>
      <c r="GG76" s="161">
        <f t="shared" si="392"/>
        <v>0</v>
      </c>
      <c r="GH76" s="162" t="b">
        <f t="shared" si="393"/>
        <v>0</v>
      </c>
      <c r="GI76" s="161">
        <f t="shared" si="394"/>
        <v>0</v>
      </c>
      <c r="GJ76" s="162" t="b">
        <f t="shared" si="395"/>
        <v>0</v>
      </c>
      <c r="GK76" s="161">
        <f t="shared" si="396"/>
        <v>0</v>
      </c>
      <c r="GL76" s="162" t="b">
        <f t="shared" si="397"/>
        <v>0</v>
      </c>
      <c r="GM76" s="161">
        <f t="shared" si="398"/>
        <v>0</v>
      </c>
      <c r="GN76" s="165" t="b">
        <f t="shared" si="399"/>
        <v>0</v>
      </c>
      <c r="GO76" s="155">
        <f t="shared" si="293"/>
        <v>0</v>
      </c>
      <c r="GP76" s="162" t="b">
        <f t="shared" si="400"/>
        <v>0</v>
      </c>
      <c r="GQ76" s="161">
        <f t="shared" si="401"/>
        <v>0</v>
      </c>
      <c r="GR76" s="162" t="b">
        <f t="shared" si="402"/>
        <v>0</v>
      </c>
      <c r="GS76" s="161">
        <f t="shared" si="403"/>
        <v>0</v>
      </c>
      <c r="GT76" s="162" t="b">
        <f t="shared" si="404"/>
        <v>0</v>
      </c>
      <c r="GU76" s="161">
        <f t="shared" si="410"/>
        <v>0</v>
      </c>
      <c r="GV76" s="162" t="b">
        <f t="shared" si="405"/>
        <v>0</v>
      </c>
      <c r="GW76" s="161">
        <f t="shared" si="406"/>
        <v>0</v>
      </c>
      <c r="GX76" s="162" t="b">
        <f t="shared" si="407"/>
        <v>0</v>
      </c>
    </row>
    <row r="77" spans="1:206" ht="15.6">
      <c r="A77" s="83"/>
      <c r="B77" s="160">
        <f>'1. Plano anual atividades'!C79</f>
        <v>0</v>
      </c>
      <c r="C77" s="15"/>
      <c r="D77" s="162">
        <f>'1. Plano anual atividades'!D79</f>
        <v>0</v>
      </c>
      <c r="E77" s="162">
        <f>'1. Plano anual atividades'!I79</f>
        <v>0</v>
      </c>
      <c r="F77" s="162">
        <f>'1. Plano anual atividades'!J79</f>
        <v>0</v>
      </c>
      <c r="G77" s="162">
        <f>'1. Plano anual atividades'!K79</f>
        <v>0</v>
      </c>
      <c r="H77" s="162">
        <f>'1. Plano anual atividades'!L79</f>
        <v>0</v>
      </c>
      <c r="I77" s="162">
        <f>'1. Plano anual atividades'!M79</f>
        <v>0</v>
      </c>
      <c r="J77" s="162">
        <f>'1. Plano anual atividades'!N79</f>
        <v>0</v>
      </c>
      <c r="K77" s="162">
        <f>'1. Plano anual atividades'!O79</f>
        <v>0</v>
      </c>
      <c r="L77" s="162">
        <f>'1. Plano anual atividades'!P79</f>
        <v>0</v>
      </c>
      <c r="M77" s="162">
        <f>'1. Plano anual atividades'!Q79</f>
        <v>0</v>
      </c>
      <c r="N77" s="162">
        <f>'1. Plano anual atividades'!R79</f>
        <v>0</v>
      </c>
      <c r="O77" s="15"/>
      <c r="P77" s="15"/>
      <c r="Q77" s="162">
        <f t="shared" si="295"/>
        <v>0</v>
      </c>
      <c r="R77" s="15"/>
      <c r="S77" s="15"/>
      <c r="T77" s="162">
        <f t="shared" si="412"/>
        <v>0</v>
      </c>
      <c r="U77" s="162">
        <f t="shared" si="413"/>
        <v>0</v>
      </c>
      <c r="V77" s="15"/>
      <c r="W77" s="15"/>
      <c r="X77" s="162">
        <f t="shared" si="296"/>
        <v>0</v>
      </c>
      <c r="Y77" s="162">
        <f t="shared" si="297"/>
        <v>0</v>
      </c>
      <c r="Z77" s="15"/>
      <c r="AA77" s="15"/>
      <c r="AB77" s="163">
        <f>'1. Plano anual atividades'!E79</f>
        <v>0</v>
      </c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64"/>
      <c r="BB77" s="15"/>
      <c r="BC77" s="13">
        <f t="shared" si="298"/>
        <v>0</v>
      </c>
      <c r="BD77" s="16" t="b">
        <f t="shared" ref="BD77:BD81" si="414">IF(BC77="■", $R77+$S77)</f>
        <v>0</v>
      </c>
      <c r="BE77" s="13">
        <f t="shared" si="300"/>
        <v>0</v>
      </c>
      <c r="BF77" s="16" t="b">
        <f t="shared" ref="BF77:BF81" si="415">IF(BE77="■", $R77+$S77)</f>
        <v>0</v>
      </c>
      <c r="BG77" s="15">
        <f t="shared" si="255"/>
        <v>0</v>
      </c>
      <c r="BH77" s="16" t="b">
        <f t="shared" ref="BH77:BH81" si="416">IF(BG77="■", $R77+$S77)</f>
        <v>0</v>
      </c>
      <c r="BI77" s="15">
        <f t="shared" si="303"/>
        <v>0</v>
      </c>
      <c r="BJ77" s="16" t="b">
        <f t="shared" si="304"/>
        <v>0</v>
      </c>
      <c r="BK77" s="15">
        <f t="shared" si="256"/>
        <v>0</v>
      </c>
      <c r="BL77" s="16" t="b">
        <f t="shared" ref="BL77:BL81" si="417">IF(BK77="■", $R77+$S77)</f>
        <v>0</v>
      </c>
      <c r="BM77" s="15">
        <f t="shared" si="257"/>
        <v>0</v>
      </c>
      <c r="BN77" s="16" t="b">
        <f t="shared" si="306"/>
        <v>0</v>
      </c>
      <c r="BO77" s="15">
        <f t="shared" si="258"/>
        <v>0</v>
      </c>
      <c r="BP77" s="16" t="b">
        <f t="shared" ref="BP77:BP81" si="418">IF(BO77="■", $R77+$S77)</f>
        <v>0</v>
      </c>
      <c r="BQ77" s="13">
        <f t="shared" si="259"/>
        <v>0</v>
      </c>
      <c r="BR77" s="16" t="b">
        <f t="shared" si="308"/>
        <v>0</v>
      </c>
      <c r="BS77" s="13">
        <f t="shared" si="309"/>
        <v>0</v>
      </c>
      <c r="BT77" s="16" t="b">
        <f t="shared" ref="BT77:BT81" si="419">IF(BS77="■", $R77+$S77)</f>
        <v>0</v>
      </c>
      <c r="BU77" s="15">
        <f t="shared" si="260"/>
        <v>0</v>
      </c>
      <c r="BV77" s="16" t="b">
        <f t="shared" ref="BV77:BV81" si="420">IF(BU77="■", $R77+$S77)</f>
        <v>0</v>
      </c>
      <c r="BW77" s="15">
        <f t="shared" si="261"/>
        <v>0</v>
      </c>
      <c r="BX77" s="16" t="b">
        <f t="shared" si="312"/>
        <v>0</v>
      </c>
      <c r="BY77" s="15">
        <f t="shared" si="262"/>
        <v>0</v>
      </c>
      <c r="BZ77" s="16" t="b">
        <f t="shared" si="313"/>
        <v>0</v>
      </c>
      <c r="CA77" s="15">
        <f t="shared" si="263"/>
        <v>0</v>
      </c>
      <c r="CB77" s="16" t="b">
        <f t="shared" si="314"/>
        <v>0</v>
      </c>
      <c r="CC77" s="26"/>
      <c r="CD77" s="155">
        <f t="shared" si="315"/>
        <v>0</v>
      </c>
      <c r="CE77" s="162" t="b">
        <f t="shared" si="316"/>
        <v>0</v>
      </c>
      <c r="CF77" s="161">
        <f t="shared" si="264"/>
        <v>0</v>
      </c>
      <c r="CG77" s="162" t="b">
        <f t="shared" si="317"/>
        <v>0</v>
      </c>
      <c r="CH77" s="155">
        <f t="shared" si="318"/>
        <v>0</v>
      </c>
      <c r="CI77" s="162" t="b">
        <f t="shared" si="319"/>
        <v>0</v>
      </c>
      <c r="CJ77" s="161">
        <f t="shared" si="265"/>
        <v>0</v>
      </c>
      <c r="CK77" s="162" t="b">
        <f t="shared" si="320"/>
        <v>0</v>
      </c>
      <c r="CL77" s="161">
        <f t="shared" si="266"/>
        <v>0</v>
      </c>
      <c r="CM77" s="162" t="b">
        <f t="shared" si="321"/>
        <v>0</v>
      </c>
      <c r="CN77" s="161">
        <f t="shared" si="267"/>
        <v>0</v>
      </c>
      <c r="CO77" s="162" t="b">
        <f t="shared" si="322"/>
        <v>0</v>
      </c>
      <c r="CP77" s="161">
        <f t="shared" si="268"/>
        <v>0</v>
      </c>
      <c r="CQ77" s="162" t="b">
        <f t="shared" si="323"/>
        <v>0</v>
      </c>
      <c r="CR77" s="161">
        <f t="shared" si="269"/>
        <v>0</v>
      </c>
      <c r="CS77" s="162" t="b">
        <f t="shared" si="324"/>
        <v>0</v>
      </c>
      <c r="CT77" s="161">
        <f t="shared" si="270"/>
        <v>0</v>
      </c>
      <c r="CU77" s="162" t="b">
        <f t="shared" si="325"/>
        <v>0</v>
      </c>
      <c r="CV77" s="161">
        <f t="shared" si="271"/>
        <v>0</v>
      </c>
      <c r="CW77" s="162" t="b">
        <f t="shared" si="326"/>
        <v>0</v>
      </c>
      <c r="CX77" s="161">
        <f t="shared" si="272"/>
        <v>0</v>
      </c>
      <c r="CY77" s="162" t="b">
        <f t="shared" si="327"/>
        <v>0</v>
      </c>
      <c r="CZ77" s="161">
        <f t="shared" si="273"/>
        <v>0</v>
      </c>
      <c r="DA77" s="162" t="b">
        <f t="shared" si="328"/>
        <v>0</v>
      </c>
      <c r="DB77" s="161">
        <f t="shared" si="274"/>
        <v>0</v>
      </c>
      <c r="DC77" s="162" t="b">
        <f t="shared" si="329"/>
        <v>0</v>
      </c>
      <c r="DD77" s="161">
        <f t="shared" si="275"/>
        <v>0</v>
      </c>
      <c r="DE77" s="162" t="b">
        <f t="shared" si="330"/>
        <v>0</v>
      </c>
      <c r="DF77" s="155">
        <f t="shared" si="331"/>
        <v>0</v>
      </c>
      <c r="DG77" s="162" t="b">
        <f t="shared" si="332"/>
        <v>0</v>
      </c>
      <c r="DH77" s="161">
        <f t="shared" si="276"/>
        <v>0</v>
      </c>
      <c r="DI77" s="162" t="b">
        <f t="shared" si="333"/>
        <v>0</v>
      </c>
      <c r="DJ77" s="161">
        <f t="shared" si="277"/>
        <v>0</v>
      </c>
      <c r="DK77" s="162" t="b">
        <f t="shared" si="334"/>
        <v>0</v>
      </c>
      <c r="DL77" s="161">
        <f t="shared" si="278"/>
        <v>0</v>
      </c>
      <c r="DM77" s="162" t="b">
        <f t="shared" si="335"/>
        <v>0</v>
      </c>
      <c r="DN77" s="161">
        <f t="shared" si="279"/>
        <v>0</v>
      </c>
      <c r="DO77" s="162" t="b">
        <f t="shared" si="336"/>
        <v>0</v>
      </c>
      <c r="DP77" s="161">
        <f t="shared" si="280"/>
        <v>0</v>
      </c>
      <c r="DQ77" s="162" t="b">
        <f t="shared" si="337"/>
        <v>0</v>
      </c>
      <c r="DR77" s="161">
        <f t="shared" si="281"/>
        <v>0</v>
      </c>
      <c r="DS77" s="162" t="b">
        <f t="shared" si="338"/>
        <v>0</v>
      </c>
      <c r="DT77" s="161">
        <f t="shared" si="282"/>
        <v>0</v>
      </c>
      <c r="DU77" s="162" t="b">
        <f t="shared" si="339"/>
        <v>0</v>
      </c>
      <c r="DV77" s="161">
        <f t="shared" si="283"/>
        <v>0</v>
      </c>
      <c r="DW77" s="162" t="b">
        <f t="shared" si="340"/>
        <v>0</v>
      </c>
      <c r="DX77" s="161">
        <f t="shared" si="284"/>
        <v>0</v>
      </c>
      <c r="DY77" s="162" t="b">
        <f t="shared" si="341"/>
        <v>0</v>
      </c>
      <c r="DZ77" s="161">
        <f t="shared" si="285"/>
        <v>0</v>
      </c>
      <c r="EA77" s="162" t="b">
        <f t="shared" si="342"/>
        <v>0</v>
      </c>
      <c r="EB77" s="161">
        <f t="shared" si="286"/>
        <v>0</v>
      </c>
      <c r="EC77" s="165" t="b">
        <f t="shared" si="343"/>
        <v>0</v>
      </c>
      <c r="ED77" s="155">
        <f t="shared" si="287"/>
        <v>0</v>
      </c>
      <c r="EE77" s="162" t="b">
        <f t="shared" si="344"/>
        <v>0</v>
      </c>
      <c r="EF77" s="161">
        <f t="shared" si="288"/>
        <v>0</v>
      </c>
      <c r="EG77" s="162" t="b">
        <f t="shared" si="345"/>
        <v>0</v>
      </c>
      <c r="EH77" s="161">
        <f t="shared" si="289"/>
        <v>0</v>
      </c>
      <c r="EI77" s="162" t="b">
        <f t="shared" si="346"/>
        <v>0</v>
      </c>
      <c r="EJ77" s="161">
        <f t="shared" si="290"/>
        <v>0</v>
      </c>
      <c r="EK77" s="162" t="b">
        <f t="shared" si="347"/>
        <v>0</v>
      </c>
      <c r="EL77" s="161">
        <f t="shared" si="291"/>
        <v>0</v>
      </c>
      <c r="EM77" s="162" t="b">
        <f t="shared" si="348"/>
        <v>0</v>
      </c>
      <c r="EN77" s="15"/>
      <c r="EO77" s="155">
        <f t="shared" si="349"/>
        <v>0</v>
      </c>
      <c r="EP77" s="162" t="b">
        <f t="shared" si="350"/>
        <v>0</v>
      </c>
      <c r="EQ77" s="161">
        <f t="shared" si="351"/>
        <v>0</v>
      </c>
      <c r="ER77" s="162" t="b">
        <f t="shared" si="352"/>
        <v>0</v>
      </c>
      <c r="ES77" s="155">
        <f t="shared" si="353"/>
        <v>0</v>
      </c>
      <c r="ET77" s="162" t="b">
        <f t="shared" si="354"/>
        <v>0</v>
      </c>
      <c r="EU77" s="161">
        <f t="shared" si="355"/>
        <v>0</v>
      </c>
      <c r="EV77" s="162" t="b">
        <f t="shared" si="356"/>
        <v>0</v>
      </c>
      <c r="EW77" s="161">
        <f t="shared" si="357"/>
        <v>0</v>
      </c>
      <c r="EX77" s="162" t="b">
        <f t="shared" si="358"/>
        <v>0</v>
      </c>
      <c r="EY77" s="161">
        <f t="shared" si="359"/>
        <v>0</v>
      </c>
      <c r="EZ77" s="162" t="b">
        <f t="shared" si="360"/>
        <v>0</v>
      </c>
      <c r="FA77" s="161">
        <f t="shared" si="361"/>
        <v>0</v>
      </c>
      <c r="FB77" s="162" t="b">
        <f t="shared" si="362"/>
        <v>0</v>
      </c>
      <c r="FC77" s="161">
        <f t="shared" si="363"/>
        <v>0</v>
      </c>
      <c r="FD77" s="162" t="b">
        <f t="shared" si="364"/>
        <v>0</v>
      </c>
      <c r="FE77" s="161">
        <f t="shared" si="365"/>
        <v>0</v>
      </c>
      <c r="FF77" s="162" t="b">
        <f t="shared" si="366"/>
        <v>0</v>
      </c>
      <c r="FG77" s="161">
        <f t="shared" si="367"/>
        <v>0</v>
      </c>
      <c r="FH77" s="162" t="b">
        <f t="shared" si="368"/>
        <v>0</v>
      </c>
      <c r="FI77" s="161">
        <f t="shared" si="369"/>
        <v>0</v>
      </c>
      <c r="FJ77" s="162" t="b">
        <f t="shared" si="370"/>
        <v>0</v>
      </c>
      <c r="FK77" s="161">
        <f t="shared" si="371"/>
        <v>0</v>
      </c>
      <c r="FL77" s="162" t="b">
        <f t="shared" si="372"/>
        <v>0</v>
      </c>
      <c r="FM77" s="161">
        <f t="shared" si="373"/>
        <v>0</v>
      </c>
      <c r="FN77" s="162" t="b">
        <f t="shared" si="374"/>
        <v>0</v>
      </c>
      <c r="FO77" s="161">
        <f t="shared" si="375"/>
        <v>0</v>
      </c>
      <c r="FP77" s="162" t="b">
        <f t="shared" si="376"/>
        <v>0</v>
      </c>
      <c r="FQ77" s="155">
        <f t="shared" si="377"/>
        <v>0</v>
      </c>
      <c r="FR77" s="162" t="b">
        <f t="shared" si="378"/>
        <v>0</v>
      </c>
      <c r="FS77" s="161">
        <f t="shared" si="379"/>
        <v>0</v>
      </c>
      <c r="FT77" s="162" t="b">
        <f t="shared" si="380"/>
        <v>0</v>
      </c>
      <c r="FU77" s="161">
        <f t="shared" si="381"/>
        <v>0</v>
      </c>
      <c r="FV77" s="162" t="b">
        <f t="shared" si="382"/>
        <v>0</v>
      </c>
      <c r="FW77" s="161">
        <f t="shared" si="383"/>
        <v>0</v>
      </c>
      <c r="FX77" s="162" t="b">
        <f t="shared" si="384"/>
        <v>0</v>
      </c>
      <c r="FY77" s="161">
        <f t="shared" si="385"/>
        <v>0</v>
      </c>
      <c r="FZ77" s="162" t="b">
        <f t="shared" si="386"/>
        <v>0</v>
      </c>
      <c r="GA77" s="161">
        <f t="shared" si="387"/>
        <v>0</v>
      </c>
      <c r="GB77" s="162" t="b">
        <f t="shared" si="388"/>
        <v>0</v>
      </c>
      <c r="GC77" s="161">
        <f t="shared" si="411"/>
        <v>0</v>
      </c>
      <c r="GD77" s="162" t="b">
        <f t="shared" si="389"/>
        <v>0</v>
      </c>
      <c r="GE77" s="161">
        <f t="shared" si="390"/>
        <v>0</v>
      </c>
      <c r="GF77" s="162" t="b">
        <f t="shared" si="391"/>
        <v>0</v>
      </c>
      <c r="GG77" s="161">
        <f t="shared" si="392"/>
        <v>0</v>
      </c>
      <c r="GH77" s="162" t="b">
        <f t="shared" si="393"/>
        <v>0</v>
      </c>
      <c r="GI77" s="161">
        <f t="shared" si="394"/>
        <v>0</v>
      </c>
      <c r="GJ77" s="162" t="b">
        <f t="shared" si="395"/>
        <v>0</v>
      </c>
      <c r="GK77" s="161">
        <f t="shared" si="396"/>
        <v>0</v>
      </c>
      <c r="GL77" s="162" t="b">
        <f t="shared" si="397"/>
        <v>0</v>
      </c>
      <c r="GM77" s="161">
        <f t="shared" si="398"/>
        <v>0</v>
      </c>
      <c r="GN77" s="165" t="b">
        <f t="shared" si="399"/>
        <v>0</v>
      </c>
      <c r="GO77" s="155">
        <f t="shared" si="293"/>
        <v>0</v>
      </c>
      <c r="GP77" s="162" t="b">
        <f t="shared" si="400"/>
        <v>0</v>
      </c>
      <c r="GQ77" s="161">
        <f t="shared" si="401"/>
        <v>0</v>
      </c>
      <c r="GR77" s="162" t="b">
        <f t="shared" si="402"/>
        <v>0</v>
      </c>
      <c r="GS77" s="161">
        <f t="shared" si="403"/>
        <v>0</v>
      </c>
      <c r="GT77" s="162" t="b">
        <f t="shared" si="404"/>
        <v>0</v>
      </c>
      <c r="GU77" s="161">
        <f t="shared" si="410"/>
        <v>0</v>
      </c>
      <c r="GV77" s="162" t="b">
        <f t="shared" si="405"/>
        <v>0</v>
      </c>
      <c r="GW77" s="161">
        <f t="shared" si="406"/>
        <v>0</v>
      </c>
      <c r="GX77" s="162" t="b">
        <f t="shared" si="407"/>
        <v>0</v>
      </c>
    </row>
    <row r="78" spans="1:206" ht="15.6">
      <c r="A78" s="83"/>
      <c r="B78" s="160">
        <f>'1. Plano anual atividades'!C80</f>
        <v>0</v>
      </c>
      <c r="C78" s="15"/>
      <c r="D78" s="162">
        <f>'1. Plano anual atividades'!D80</f>
        <v>0</v>
      </c>
      <c r="E78" s="162">
        <f>'1. Plano anual atividades'!I80</f>
        <v>0</v>
      </c>
      <c r="F78" s="162">
        <f>'1. Plano anual atividades'!J80</f>
        <v>0</v>
      </c>
      <c r="G78" s="162">
        <f>'1. Plano anual atividades'!K80</f>
        <v>0</v>
      </c>
      <c r="H78" s="162">
        <f>'1. Plano anual atividades'!L80</f>
        <v>0</v>
      </c>
      <c r="I78" s="162">
        <f>'1. Plano anual atividades'!M80</f>
        <v>0</v>
      </c>
      <c r="J78" s="162">
        <f>'1. Plano anual atividades'!N80</f>
        <v>0</v>
      </c>
      <c r="K78" s="162">
        <f>'1. Plano anual atividades'!O80</f>
        <v>0</v>
      </c>
      <c r="L78" s="162">
        <f>'1. Plano anual atividades'!P80</f>
        <v>0</v>
      </c>
      <c r="M78" s="162">
        <f>'1. Plano anual atividades'!Q80</f>
        <v>0</v>
      </c>
      <c r="N78" s="162">
        <f>'1. Plano anual atividades'!R80</f>
        <v>0</v>
      </c>
      <c r="O78" s="15"/>
      <c r="P78" s="15"/>
      <c r="Q78" s="162">
        <f t="shared" si="295"/>
        <v>0</v>
      </c>
      <c r="R78" s="15"/>
      <c r="S78" s="15"/>
      <c r="T78" s="162">
        <f t="shared" si="412"/>
        <v>0</v>
      </c>
      <c r="U78" s="162">
        <f t="shared" si="413"/>
        <v>0</v>
      </c>
      <c r="V78" s="15"/>
      <c r="W78" s="15"/>
      <c r="X78" s="162">
        <f t="shared" si="296"/>
        <v>0</v>
      </c>
      <c r="Y78" s="162">
        <f t="shared" si="297"/>
        <v>0</v>
      </c>
      <c r="Z78" s="15"/>
      <c r="AA78" s="15"/>
      <c r="AB78" s="163">
        <f>'1. Plano anual atividades'!E80</f>
        <v>0</v>
      </c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64"/>
      <c r="BB78" s="15"/>
      <c r="BC78" s="13">
        <f t="shared" si="298"/>
        <v>0</v>
      </c>
      <c r="BD78" s="16" t="b">
        <f t="shared" si="414"/>
        <v>0</v>
      </c>
      <c r="BE78" s="13">
        <f t="shared" si="300"/>
        <v>0</v>
      </c>
      <c r="BF78" s="16" t="b">
        <f t="shared" si="415"/>
        <v>0</v>
      </c>
      <c r="BG78" s="15">
        <f t="shared" si="255"/>
        <v>0</v>
      </c>
      <c r="BH78" s="16" t="b">
        <f t="shared" si="416"/>
        <v>0</v>
      </c>
      <c r="BI78" s="15">
        <f t="shared" si="303"/>
        <v>0</v>
      </c>
      <c r="BJ78" s="16" t="b">
        <f t="shared" si="304"/>
        <v>0</v>
      </c>
      <c r="BK78" s="15">
        <f t="shared" si="256"/>
        <v>0</v>
      </c>
      <c r="BL78" s="16" t="b">
        <f t="shared" si="417"/>
        <v>0</v>
      </c>
      <c r="BM78" s="15">
        <f t="shared" si="257"/>
        <v>0</v>
      </c>
      <c r="BN78" s="16" t="b">
        <f t="shared" si="306"/>
        <v>0</v>
      </c>
      <c r="BO78" s="15">
        <f t="shared" si="258"/>
        <v>0</v>
      </c>
      <c r="BP78" s="16" t="b">
        <f t="shared" si="418"/>
        <v>0</v>
      </c>
      <c r="BQ78" s="13">
        <f t="shared" si="259"/>
        <v>0</v>
      </c>
      <c r="BR78" s="16" t="b">
        <f t="shared" si="308"/>
        <v>0</v>
      </c>
      <c r="BS78" s="13">
        <f t="shared" si="309"/>
        <v>0</v>
      </c>
      <c r="BT78" s="16" t="b">
        <f t="shared" si="419"/>
        <v>0</v>
      </c>
      <c r="BU78" s="15">
        <f t="shared" si="260"/>
        <v>0</v>
      </c>
      <c r="BV78" s="16" t="b">
        <f t="shared" si="420"/>
        <v>0</v>
      </c>
      <c r="BW78" s="15">
        <f t="shared" si="261"/>
        <v>0</v>
      </c>
      <c r="BX78" s="16" t="b">
        <f t="shared" si="312"/>
        <v>0</v>
      </c>
      <c r="BY78" s="15">
        <f t="shared" si="262"/>
        <v>0</v>
      </c>
      <c r="BZ78" s="16" t="b">
        <f t="shared" si="313"/>
        <v>0</v>
      </c>
      <c r="CA78" s="15">
        <f t="shared" si="263"/>
        <v>0</v>
      </c>
      <c r="CB78" s="16" t="b">
        <f t="shared" si="314"/>
        <v>0</v>
      </c>
      <c r="CC78" s="26"/>
      <c r="CD78" s="155">
        <f t="shared" si="315"/>
        <v>0</v>
      </c>
      <c r="CE78" s="162" t="b">
        <f t="shared" si="316"/>
        <v>0</v>
      </c>
      <c r="CF78" s="161">
        <f t="shared" si="264"/>
        <v>0</v>
      </c>
      <c r="CG78" s="162" t="b">
        <f t="shared" si="317"/>
        <v>0</v>
      </c>
      <c r="CH78" s="155">
        <f t="shared" si="318"/>
        <v>0</v>
      </c>
      <c r="CI78" s="162" t="b">
        <f t="shared" si="319"/>
        <v>0</v>
      </c>
      <c r="CJ78" s="161">
        <f t="shared" si="265"/>
        <v>0</v>
      </c>
      <c r="CK78" s="162" t="b">
        <f t="shared" si="320"/>
        <v>0</v>
      </c>
      <c r="CL78" s="161">
        <f t="shared" si="266"/>
        <v>0</v>
      </c>
      <c r="CM78" s="162" t="b">
        <f t="shared" si="321"/>
        <v>0</v>
      </c>
      <c r="CN78" s="161">
        <f t="shared" si="267"/>
        <v>0</v>
      </c>
      <c r="CO78" s="162" t="b">
        <f t="shared" si="322"/>
        <v>0</v>
      </c>
      <c r="CP78" s="161">
        <f t="shared" si="268"/>
        <v>0</v>
      </c>
      <c r="CQ78" s="162" t="b">
        <f t="shared" si="323"/>
        <v>0</v>
      </c>
      <c r="CR78" s="161">
        <f t="shared" si="269"/>
        <v>0</v>
      </c>
      <c r="CS78" s="162" t="b">
        <f t="shared" si="324"/>
        <v>0</v>
      </c>
      <c r="CT78" s="161">
        <f t="shared" si="270"/>
        <v>0</v>
      </c>
      <c r="CU78" s="162" t="b">
        <f t="shared" si="325"/>
        <v>0</v>
      </c>
      <c r="CV78" s="161">
        <f t="shared" si="271"/>
        <v>0</v>
      </c>
      <c r="CW78" s="162" t="b">
        <f t="shared" si="326"/>
        <v>0</v>
      </c>
      <c r="CX78" s="161">
        <f t="shared" si="272"/>
        <v>0</v>
      </c>
      <c r="CY78" s="162" t="b">
        <f t="shared" si="327"/>
        <v>0</v>
      </c>
      <c r="CZ78" s="161">
        <f t="shared" si="273"/>
        <v>0</v>
      </c>
      <c r="DA78" s="162" t="b">
        <f t="shared" si="328"/>
        <v>0</v>
      </c>
      <c r="DB78" s="161">
        <f t="shared" si="274"/>
        <v>0</v>
      </c>
      <c r="DC78" s="162" t="b">
        <f t="shared" si="329"/>
        <v>0</v>
      </c>
      <c r="DD78" s="161">
        <f t="shared" si="275"/>
        <v>0</v>
      </c>
      <c r="DE78" s="162" t="b">
        <f t="shared" si="330"/>
        <v>0</v>
      </c>
      <c r="DF78" s="155">
        <f t="shared" si="331"/>
        <v>0</v>
      </c>
      <c r="DG78" s="162" t="b">
        <f t="shared" si="332"/>
        <v>0</v>
      </c>
      <c r="DH78" s="161">
        <f t="shared" si="276"/>
        <v>0</v>
      </c>
      <c r="DI78" s="162" t="b">
        <f t="shared" si="333"/>
        <v>0</v>
      </c>
      <c r="DJ78" s="161">
        <f t="shared" si="277"/>
        <v>0</v>
      </c>
      <c r="DK78" s="162" t="b">
        <f t="shared" si="334"/>
        <v>0</v>
      </c>
      <c r="DL78" s="161">
        <f t="shared" si="278"/>
        <v>0</v>
      </c>
      <c r="DM78" s="162" t="b">
        <f t="shared" si="335"/>
        <v>0</v>
      </c>
      <c r="DN78" s="161">
        <f t="shared" si="279"/>
        <v>0</v>
      </c>
      <c r="DO78" s="162" t="b">
        <f t="shared" si="336"/>
        <v>0</v>
      </c>
      <c r="DP78" s="161">
        <f t="shared" si="280"/>
        <v>0</v>
      </c>
      <c r="DQ78" s="162" t="b">
        <f t="shared" si="337"/>
        <v>0</v>
      </c>
      <c r="DR78" s="161">
        <f t="shared" si="281"/>
        <v>0</v>
      </c>
      <c r="DS78" s="162" t="b">
        <f t="shared" si="338"/>
        <v>0</v>
      </c>
      <c r="DT78" s="161">
        <f t="shared" si="282"/>
        <v>0</v>
      </c>
      <c r="DU78" s="162" t="b">
        <f t="shared" si="339"/>
        <v>0</v>
      </c>
      <c r="DV78" s="161">
        <f t="shared" si="283"/>
        <v>0</v>
      </c>
      <c r="DW78" s="162" t="b">
        <f t="shared" si="340"/>
        <v>0</v>
      </c>
      <c r="DX78" s="161">
        <f t="shared" si="284"/>
        <v>0</v>
      </c>
      <c r="DY78" s="162" t="b">
        <f t="shared" si="341"/>
        <v>0</v>
      </c>
      <c r="DZ78" s="161">
        <f t="shared" si="285"/>
        <v>0</v>
      </c>
      <c r="EA78" s="162" t="b">
        <f t="shared" si="342"/>
        <v>0</v>
      </c>
      <c r="EB78" s="161">
        <f t="shared" si="286"/>
        <v>0</v>
      </c>
      <c r="EC78" s="165" t="b">
        <f t="shared" si="343"/>
        <v>0</v>
      </c>
      <c r="ED78" s="155">
        <f t="shared" si="287"/>
        <v>0</v>
      </c>
      <c r="EE78" s="162" t="b">
        <f t="shared" si="344"/>
        <v>0</v>
      </c>
      <c r="EF78" s="161">
        <f t="shared" si="288"/>
        <v>0</v>
      </c>
      <c r="EG78" s="162" t="b">
        <f t="shared" si="345"/>
        <v>0</v>
      </c>
      <c r="EH78" s="161">
        <f t="shared" si="289"/>
        <v>0</v>
      </c>
      <c r="EI78" s="162" t="b">
        <f t="shared" si="346"/>
        <v>0</v>
      </c>
      <c r="EJ78" s="161">
        <f t="shared" si="290"/>
        <v>0</v>
      </c>
      <c r="EK78" s="162" t="b">
        <f t="shared" si="347"/>
        <v>0</v>
      </c>
      <c r="EL78" s="161">
        <f t="shared" si="291"/>
        <v>0</v>
      </c>
      <c r="EM78" s="162" t="b">
        <f t="shared" si="348"/>
        <v>0</v>
      </c>
      <c r="EN78" s="15"/>
      <c r="EO78" s="155">
        <f t="shared" si="349"/>
        <v>0</v>
      </c>
      <c r="EP78" s="162" t="b">
        <f t="shared" si="350"/>
        <v>0</v>
      </c>
      <c r="EQ78" s="161">
        <f t="shared" si="351"/>
        <v>0</v>
      </c>
      <c r="ER78" s="162" t="b">
        <f t="shared" si="352"/>
        <v>0</v>
      </c>
      <c r="ES78" s="155">
        <f t="shared" si="353"/>
        <v>0</v>
      </c>
      <c r="ET78" s="162" t="b">
        <f t="shared" si="354"/>
        <v>0</v>
      </c>
      <c r="EU78" s="161">
        <f t="shared" si="355"/>
        <v>0</v>
      </c>
      <c r="EV78" s="162" t="b">
        <f t="shared" si="356"/>
        <v>0</v>
      </c>
      <c r="EW78" s="161">
        <f t="shared" si="357"/>
        <v>0</v>
      </c>
      <c r="EX78" s="162" t="b">
        <f t="shared" si="358"/>
        <v>0</v>
      </c>
      <c r="EY78" s="161">
        <f t="shared" si="359"/>
        <v>0</v>
      </c>
      <c r="EZ78" s="162" t="b">
        <f t="shared" si="360"/>
        <v>0</v>
      </c>
      <c r="FA78" s="161">
        <f t="shared" si="361"/>
        <v>0</v>
      </c>
      <c r="FB78" s="162" t="b">
        <f t="shared" si="362"/>
        <v>0</v>
      </c>
      <c r="FC78" s="161">
        <f t="shared" si="363"/>
        <v>0</v>
      </c>
      <c r="FD78" s="162" t="b">
        <f t="shared" si="364"/>
        <v>0</v>
      </c>
      <c r="FE78" s="161">
        <f t="shared" si="365"/>
        <v>0</v>
      </c>
      <c r="FF78" s="162" t="b">
        <f t="shared" si="366"/>
        <v>0</v>
      </c>
      <c r="FG78" s="161">
        <f t="shared" si="367"/>
        <v>0</v>
      </c>
      <c r="FH78" s="162" t="b">
        <f t="shared" si="368"/>
        <v>0</v>
      </c>
      <c r="FI78" s="161">
        <f t="shared" si="369"/>
        <v>0</v>
      </c>
      <c r="FJ78" s="162" t="b">
        <f t="shared" si="370"/>
        <v>0</v>
      </c>
      <c r="FK78" s="161">
        <f t="shared" si="371"/>
        <v>0</v>
      </c>
      <c r="FL78" s="162" t="b">
        <f t="shared" si="372"/>
        <v>0</v>
      </c>
      <c r="FM78" s="161">
        <f t="shared" si="373"/>
        <v>0</v>
      </c>
      <c r="FN78" s="162" t="b">
        <f t="shared" si="374"/>
        <v>0</v>
      </c>
      <c r="FO78" s="161">
        <f t="shared" si="375"/>
        <v>0</v>
      </c>
      <c r="FP78" s="162" t="b">
        <f t="shared" si="376"/>
        <v>0</v>
      </c>
      <c r="FQ78" s="155">
        <f t="shared" si="377"/>
        <v>0</v>
      </c>
      <c r="FR78" s="162" t="b">
        <f t="shared" si="378"/>
        <v>0</v>
      </c>
      <c r="FS78" s="161">
        <f t="shared" si="379"/>
        <v>0</v>
      </c>
      <c r="FT78" s="162" t="b">
        <f t="shared" si="380"/>
        <v>0</v>
      </c>
      <c r="FU78" s="161">
        <f t="shared" si="381"/>
        <v>0</v>
      </c>
      <c r="FV78" s="162" t="b">
        <f t="shared" si="382"/>
        <v>0</v>
      </c>
      <c r="FW78" s="161">
        <f t="shared" si="383"/>
        <v>0</v>
      </c>
      <c r="FX78" s="162" t="b">
        <f t="shared" si="384"/>
        <v>0</v>
      </c>
      <c r="FY78" s="161">
        <f t="shared" si="385"/>
        <v>0</v>
      </c>
      <c r="FZ78" s="162" t="b">
        <f t="shared" si="386"/>
        <v>0</v>
      </c>
      <c r="GA78" s="161">
        <f t="shared" si="387"/>
        <v>0</v>
      </c>
      <c r="GB78" s="162" t="b">
        <f t="shared" si="388"/>
        <v>0</v>
      </c>
      <c r="GC78" s="161">
        <f t="shared" si="411"/>
        <v>0</v>
      </c>
      <c r="GD78" s="162" t="b">
        <f t="shared" si="389"/>
        <v>0</v>
      </c>
      <c r="GE78" s="161">
        <f t="shared" si="390"/>
        <v>0</v>
      </c>
      <c r="GF78" s="162" t="b">
        <f t="shared" si="391"/>
        <v>0</v>
      </c>
      <c r="GG78" s="161">
        <f t="shared" si="392"/>
        <v>0</v>
      </c>
      <c r="GH78" s="162" t="b">
        <f t="shared" si="393"/>
        <v>0</v>
      </c>
      <c r="GI78" s="161">
        <f t="shared" si="394"/>
        <v>0</v>
      </c>
      <c r="GJ78" s="162" t="b">
        <f t="shared" si="395"/>
        <v>0</v>
      </c>
      <c r="GK78" s="161">
        <f t="shared" si="396"/>
        <v>0</v>
      </c>
      <c r="GL78" s="162" t="b">
        <f t="shared" si="397"/>
        <v>0</v>
      </c>
      <c r="GM78" s="161">
        <f t="shared" si="398"/>
        <v>0</v>
      </c>
      <c r="GN78" s="165" t="b">
        <f t="shared" si="399"/>
        <v>0</v>
      </c>
      <c r="GO78" s="155">
        <f t="shared" si="293"/>
        <v>0</v>
      </c>
      <c r="GP78" s="162" t="b">
        <f t="shared" si="400"/>
        <v>0</v>
      </c>
      <c r="GQ78" s="161">
        <f t="shared" si="401"/>
        <v>0</v>
      </c>
      <c r="GR78" s="162" t="b">
        <f t="shared" si="402"/>
        <v>0</v>
      </c>
      <c r="GS78" s="161">
        <f t="shared" si="403"/>
        <v>0</v>
      </c>
      <c r="GT78" s="162" t="b">
        <f t="shared" si="404"/>
        <v>0</v>
      </c>
      <c r="GU78" s="161">
        <f t="shared" si="410"/>
        <v>0</v>
      </c>
      <c r="GV78" s="162" t="b">
        <f t="shared" si="405"/>
        <v>0</v>
      </c>
      <c r="GW78" s="161">
        <f t="shared" si="406"/>
        <v>0</v>
      </c>
      <c r="GX78" s="162" t="b">
        <f t="shared" si="407"/>
        <v>0</v>
      </c>
    </row>
    <row r="79" spans="1:206" ht="15.6">
      <c r="A79" s="83"/>
      <c r="B79" s="160">
        <f>'1. Plano anual atividades'!C81</f>
        <v>0</v>
      </c>
      <c r="C79" s="15"/>
      <c r="D79" s="162">
        <f>'1. Plano anual atividades'!D81</f>
        <v>0</v>
      </c>
      <c r="E79" s="162">
        <f>'1. Plano anual atividades'!I81</f>
        <v>0</v>
      </c>
      <c r="F79" s="162">
        <f>'1. Plano anual atividades'!J81</f>
        <v>0</v>
      </c>
      <c r="G79" s="162">
        <f>'1. Plano anual atividades'!K81</f>
        <v>0</v>
      </c>
      <c r="H79" s="162">
        <f>'1. Plano anual atividades'!L81</f>
        <v>0</v>
      </c>
      <c r="I79" s="162">
        <f>'1. Plano anual atividades'!M81</f>
        <v>0</v>
      </c>
      <c r="J79" s="162">
        <f>'1. Plano anual atividades'!N81</f>
        <v>0</v>
      </c>
      <c r="K79" s="162">
        <f>'1. Plano anual atividades'!O81</f>
        <v>0</v>
      </c>
      <c r="L79" s="162">
        <f>'1. Plano anual atividades'!P81</f>
        <v>0</v>
      </c>
      <c r="M79" s="162">
        <f>'1. Plano anual atividades'!Q81</f>
        <v>0</v>
      </c>
      <c r="N79" s="162">
        <f>'1. Plano anual atividades'!R81</f>
        <v>0</v>
      </c>
      <c r="O79" s="15"/>
      <c r="P79" s="15"/>
      <c r="Q79" s="162">
        <f t="shared" si="295"/>
        <v>0</v>
      </c>
      <c r="R79" s="15"/>
      <c r="S79" s="15"/>
      <c r="T79" s="162">
        <f t="shared" si="412"/>
        <v>0</v>
      </c>
      <c r="U79" s="162">
        <f t="shared" si="413"/>
        <v>0</v>
      </c>
      <c r="V79" s="15"/>
      <c r="W79" s="15"/>
      <c r="X79" s="162">
        <f t="shared" si="296"/>
        <v>0</v>
      </c>
      <c r="Y79" s="162">
        <f t="shared" si="297"/>
        <v>0</v>
      </c>
      <c r="Z79" s="15"/>
      <c r="AA79" s="15"/>
      <c r="AB79" s="163">
        <f>'1. Plano anual atividades'!E81</f>
        <v>0</v>
      </c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64"/>
      <c r="BB79" s="15"/>
      <c r="BC79" s="13">
        <f t="shared" si="298"/>
        <v>0</v>
      </c>
      <c r="BD79" s="16" t="b">
        <f t="shared" si="414"/>
        <v>0</v>
      </c>
      <c r="BE79" s="13">
        <f t="shared" si="300"/>
        <v>0</v>
      </c>
      <c r="BF79" s="16" t="b">
        <f t="shared" si="415"/>
        <v>0</v>
      </c>
      <c r="BG79" s="15">
        <f t="shared" si="255"/>
        <v>0</v>
      </c>
      <c r="BH79" s="16" t="b">
        <f t="shared" si="416"/>
        <v>0</v>
      </c>
      <c r="BI79" s="15">
        <f t="shared" si="303"/>
        <v>0</v>
      </c>
      <c r="BJ79" s="16" t="b">
        <f t="shared" si="304"/>
        <v>0</v>
      </c>
      <c r="BK79" s="15">
        <f t="shared" si="256"/>
        <v>0</v>
      </c>
      <c r="BL79" s="16" t="b">
        <f t="shared" si="417"/>
        <v>0</v>
      </c>
      <c r="BM79" s="15">
        <f t="shared" si="257"/>
        <v>0</v>
      </c>
      <c r="BN79" s="16" t="b">
        <f t="shared" si="306"/>
        <v>0</v>
      </c>
      <c r="BO79" s="15">
        <f t="shared" si="258"/>
        <v>0</v>
      </c>
      <c r="BP79" s="16" t="b">
        <f t="shared" si="418"/>
        <v>0</v>
      </c>
      <c r="BQ79" s="13">
        <f t="shared" si="259"/>
        <v>0</v>
      </c>
      <c r="BR79" s="16" t="b">
        <f t="shared" si="308"/>
        <v>0</v>
      </c>
      <c r="BS79" s="13">
        <f t="shared" si="309"/>
        <v>0</v>
      </c>
      <c r="BT79" s="16" t="b">
        <f t="shared" si="419"/>
        <v>0</v>
      </c>
      <c r="BU79" s="15">
        <f t="shared" si="260"/>
        <v>0</v>
      </c>
      <c r="BV79" s="16" t="b">
        <f t="shared" si="420"/>
        <v>0</v>
      </c>
      <c r="BW79" s="15">
        <f t="shared" si="261"/>
        <v>0</v>
      </c>
      <c r="BX79" s="16" t="b">
        <f t="shared" si="312"/>
        <v>0</v>
      </c>
      <c r="BY79" s="15">
        <f t="shared" si="262"/>
        <v>0</v>
      </c>
      <c r="BZ79" s="16" t="b">
        <f t="shared" si="313"/>
        <v>0</v>
      </c>
      <c r="CA79" s="15">
        <f t="shared" si="263"/>
        <v>0</v>
      </c>
      <c r="CB79" s="16" t="b">
        <f t="shared" si="314"/>
        <v>0</v>
      </c>
      <c r="CC79" s="26"/>
      <c r="CD79" s="155">
        <f t="shared" si="315"/>
        <v>0</v>
      </c>
      <c r="CE79" s="162" t="b">
        <f t="shared" si="316"/>
        <v>0</v>
      </c>
      <c r="CF79" s="161">
        <f t="shared" si="264"/>
        <v>0</v>
      </c>
      <c r="CG79" s="162" t="b">
        <f t="shared" si="317"/>
        <v>0</v>
      </c>
      <c r="CH79" s="155">
        <f t="shared" si="318"/>
        <v>0</v>
      </c>
      <c r="CI79" s="162" t="b">
        <f t="shared" si="319"/>
        <v>0</v>
      </c>
      <c r="CJ79" s="161">
        <f t="shared" si="265"/>
        <v>0</v>
      </c>
      <c r="CK79" s="162" t="b">
        <f t="shared" si="320"/>
        <v>0</v>
      </c>
      <c r="CL79" s="161">
        <f t="shared" si="266"/>
        <v>0</v>
      </c>
      <c r="CM79" s="162" t="b">
        <f t="shared" si="321"/>
        <v>0</v>
      </c>
      <c r="CN79" s="161">
        <f t="shared" si="267"/>
        <v>0</v>
      </c>
      <c r="CO79" s="162" t="b">
        <f t="shared" si="322"/>
        <v>0</v>
      </c>
      <c r="CP79" s="161">
        <f t="shared" si="268"/>
        <v>0</v>
      </c>
      <c r="CQ79" s="162" t="b">
        <f t="shared" si="323"/>
        <v>0</v>
      </c>
      <c r="CR79" s="161">
        <f t="shared" si="269"/>
        <v>0</v>
      </c>
      <c r="CS79" s="162" t="b">
        <f t="shared" si="324"/>
        <v>0</v>
      </c>
      <c r="CT79" s="161">
        <f t="shared" si="270"/>
        <v>0</v>
      </c>
      <c r="CU79" s="162" t="b">
        <f t="shared" si="325"/>
        <v>0</v>
      </c>
      <c r="CV79" s="161">
        <f t="shared" si="271"/>
        <v>0</v>
      </c>
      <c r="CW79" s="162" t="b">
        <f t="shared" si="326"/>
        <v>0</v>
      </c>
      <c r="CX79" s="161">
        <f t="shared" si="272"/>
        <v>0</v>
      </c>
      <c r="CY79" s="162" t="b">
        <f t="shared" si="327"/>
        <v>0</v>
      </c>
      <c r="CZ79" s="161">
        <f t="shared" si="273"/>
        <v>0</v>
      </c>
      <c r="DA79" s="162" t="b">
        <f t="shared" si="328"/>
        <v>0</v>
      </c>
      <c r="DB79" s="161">
        <f t="shared" si="274"/>
        <v>0</v>
      </c>
      <c r="DC79" s="162" t="b">
        <f t="shared" si="329"/>
        <v>0</v>
      </c>
      <c r="DD79" s="161">
        <f t="shared" si="275"/>
        <v>0</v>
      </c>
      <c r="DE79" s="162" t="b">
        <f t="shared" si="330"/>
        <v>0</v>
      </c>
      <c r="DF79" s="155">
        <f t="shared" si="331"/>
        <v>0</v>
      </c>
      <c r="DG79" s="162" t="b">
        <f t="shared" si="332"/>
        <v>0</v>
      </c>
      <c r="DH79" s="161">
        <f t="shared" si="276"/>
        <v>0</v>
      </c>
      <c r="DI79" s="162" t="b">
        <f t="shared" si="333"/>
        <v>0</v>
      </c>
      <c r="DJ79" s="161">
        <f t="shared" si="277"/>
        <v>0</v>
      </c>
      <c r="DK79" s="162" t="b">
        <f t="shared" si="334"/>
        <v>0</v>
      </c>
      <c r="DL79" s="161">
        <f t="shared" si="278"/>
        <v>0</v>
      </c>
      <c r="DM79" s="162" t="b">
        <f t="shared" si="335"/>
        <v>0</v>
      </c>
      <c r="DN79" s="161">
        <f t="shared" si="279"/>
        <v>0</v>
      </c>
      <c r="DO79" s="162" t="b">
        <f t="shared" si="336"/>
        <v>0</v>
      </c>
      <c r="DP79" s="161">
        <f t="shared" si="280"/>
        <v>0</v>
      </c>
      <c r="DQ79" s="162" t="b">
        <f t="shared" si="337"/>
        <v>0</v>
      </c>
      <c r="DR79" s="161">
        <f t="shared" si="281"/>
        <v>0</v>
      </c>
      <c r="DS79" s="162" t="b">
        <f t="shared" si="338"/>
        <v>0</v>
      </c>
      <c r="DT79" s="161">
        <f t="shared" si="282"/>
        <v>0</v>
      </c>
      <c r="DU79" s="162" t="b">
        <f t="shared" si="339"/>
        <v>0</v>
      </c>
      <c r="DV79" s="161">
        <f t="shared" si="283"/>
        <v>0</v>
      </c>
      <c r="DW79" s="162" t="b">
        <f t="shared" si="340"/>
        <v>0</v>
      </c>
      <c r="DX79" s="161">
        <f t="shared" si="284"/>
        <v>0</v>
      </c>
      <c r="DY79" s="162" t="b">
        <f t="shared" si="341"/>
        <v>0</v>
      </c>
      <c r="DZ79" s="161">
        <f t="shared" si="285"/>
        <v>0</v>
      </c>
      <c r="EA79" s="162" t="b">
        <f t="shared" si="342"/>
        <v>0</v>
      </c>
      <c r="EB79" s="161">
        <f t="shared" si="286"/>
        <v>0</v>
      </c>
      <c r="EC79" s="165" t="b">
        <f t="shared" si="343"/>
        <v>0</v>
      </c>
      <c r="ED79" s="155">
        <f t="shared" si="287"/>
        <v>0</v>
      </c>
      <c r="EE79" s="162" t="b">
        <f t="shared" si="344"/>
        <v>0</v>
      </c>
      <c r="EF79" s="161">
        <f t="shared" si="288"/>
        <v>0</v>
      </c>
      <c r="EG79" s="162" t="b">
        <f t="shared" si="345"/>
        <v>0</v>
      </c>
      <c r="EH79" s="161">
        <f t="shared" si="289"/>
        <v>0</v>
      </c>
      <c r="EI79" s="162" t="b">
        <f t="shared" si="346"/>
        <v>0</v>
      </c>
      <c r="EJ79" s="161">
        <f t="shared" si="290"/>
        <v>0</v>
      </c>
      <c r="EK79" s="162" t="b">
        <f t="shared" si="347"/>
        <v>0</v>
      </c>
      <c r="EL79" s="161">
        <f t="shared" si="291"/>
        <v>0</v>
      </c>
      <c r="EM79" s="162" t="b">
        <f t="shared" si="348"/>
        <v>0</v>
      </c>
      <c r="EN79" s="15"/>
      <c r="EO79" s="155">
        <f t="shared" si="349"/>
        <v>0</v>
      </c>
      <c r="EP79" s="162" t="b">
        <f t="shared" si="350"/>
        <v>0</v>
      </c>
      <c r="EQ79" s="161">
        <f t="shared" si="351"/>
        <v>0</v>
      </c>
      <c r="ER79" s="162" t="b">
        <f t="shared" si="352"/>
        <v>0</v>
      </c>
      <c r="ES79" s="155">
        <f t="shared" si="353"/>
        <v>0</v>
      </c>
      <c r="ET79" s="162" t="b">
        <f t="shared" si="354"/>
        <v>0</v>
      </c>
      <c r="EU79" s="161">
        <f t="shared" si="355"/>
        <v>0</v>
      </c>
      <c r="EV79" s="162" t="b">
        <f t="shared" si="356"/>
        <v>0</v>
      </c>
      <c r="EW79" s="161">
        <f t="shared" si="357"/>
        <v>0</v>
      </c>
      <c r="EX79" s="162" t="b">
        <f t="shared" si="358"/>
        <v>0</v>
      </c>
      <c r="EY79" s="161">
        <f t="shared" si="359"/>
        <v>0</v>
      </c>
      <c r="EZ79" s="162" t="b">
        <f t="shared" si="360"/>
        <v>0</v>
      </c>
      <c r="FA79" s="161">
        <f t="shared" si="361"/>
        <v>0</v>
      </c>
      <c r="FB79" s="162" t="b">
        <f t="shared" si="362"/>
        <v>0</v>
      </c>
      <c r="FC79" s="161">
        <f t="shared" si="363"/>
        <v>0</v>
      </c>
      <c r="FD79" s="162" t="b">
        <f t="shared" si="364"/>
        <v>0</v>
      </c>
      <c r="FE79" s="161">
        <f t="shared" si="365"/>
        <v>0</v>
      </c>
      <c r="FF79" s="162" t="b">
        <f t="shared" si="366"/>
        <v>0</v>
      </c>
      <c r="FG79" s="161">
        <f t="shared" si="367"/>
        <v>0</v>
      </c>
      <c r="FH79" s="162" t="b">
        <f t="shared" si="368"/>
        <v>0</v>
      </c>
      <c r="FI79" s="161">
        <f t="shared" si="369"/>
        <v>0</v>
      </c>
      <c r="FJ79" s="162" t="b">
        <f t="shared" si="370"/>
        <v>0</v>
      </c>
      <c r="FK79" s="161">
        <f t="shared" si="371"/>
        <v>0</v>
      </c>
      <c r="FL79" s="162" t="b">
        <f t="shared" si="372"/>
        <v>0</v>
      </c>
      <c r="FM79" s="161">
        <f t="shared" si="373"/>
        <v>0</v>
      </c>
      <c r="FN79" s="162" t="b">
        <f t="shared" si="374"/>
        <v>0</v>
      </c>
      <c r="FO79" s="161">
        <f t="shared" si="375"/>
        <v>0</v>
      </c>
      <c r="FP79" s="162" t="b">
        <f t="shared" si="376"/>
        <v>0</v>
      </c>
      <c r="FQ79" s="155">
        <f t="shared" si="377"/>
        <v>0</v>
      </c>
      <c r="FR79" s="162" t="b">
        <f t="shared" si="378"/>
        <v>0</v>
      </c>
      <c r="FS79" s="161">
        <f t="shared" si="379"/>
        <v>0</v>
      </c>
      <c r="FT79" s="162" t="b">
        <f t="shared" si="380"/>
        <v>0</v>
      </c>
      <c r="FU79" s="161">
        <f t="shared" si="381"/>
        <v>0</v>
      </c>
      <c r="FV79" s="162" t="b">
        <f t="shared" si="382"/>
        <v>0</v>
      </c>
      <c r="FW79" s="161">
        <f t="shared" si="383"/>
        <v>0</v>
      </c>
      <c r="FX79" s="162" t="b">
        <f t="shared" si="384"/>
        <v>0</v>
      </c>
      <c r="FY79" s="161">
        <f t="shared" si="385"/>
        <v>0</v>
      </c>
      <c r="FZ79" s="162" t="b">
        <f t="shared" si="386"/>
        <v>0</v>
      </c>
      <c r="GA79" s="161">
        <f t="shared" si="387"/>
        <v>0</v>
      </c>
      <c r="GB79" s="162" t="b">
        <f t="shared" si="388"/>
        <v>0</v>
      </c>
      <c r="GC79" s="161">
        <f t="shared" si="411"/>
        <v>0</v>
      </c>
      <c r="GD79" s="162" t="b">
        <f t="shared" si="389"/>
        <v>0</v>
      </c>
      <c r="GE79" s="161">
        <f t="shared" si="390"/>
        <v>0</v>
      </c>
      <c r="GF79" s="162" t="b">
        <f t="shared" si="391"/>
        <v>0</v>
      </c>
      <c r="GG79" s="161">
        <f t="shared" si="392"/>
        <v>0</v>
      </c>
      <c r="GH79" s="162" t="b">
        <f t="shared" si="393"/>
        <v>0</v>
      </c>
      <c r="GI79" s="161">
        <f t="shared" si="394"/>
        <v>0</v>
      </c>
      <c r="GJ79" s="162" t="b">
        <f t="shared" si="395"/>
        <v>0</v>
      </c>
      <c r="GK79" s="161">
        <f t="shared" si="396"/>
        <v>0</v>
      </c>
      <c r="GL79" s="162" t="b">
        <f t="shared" si="397"/>
        <v>0</v>
      </c>
      <c r="GM79" s="161">
        <f t="shared" si="398"/>
        <v>0</v>
      </c>
      <c r="GN79" s="165" t="b">
        <f t="shared" si="399"/>
        <v>0</v>
      </c>
      <c r="GO79" s="155">
        <f t="shared" si="293"/>
        <v>0</v>
      </c>
      <c r="GP79" s="162" t="b">
        <f t="shared" si="400"/>
        <v>0</v>
      </c>
      <c r="GQ79" s="161">
        <f t="shared" si="401"/>
        <v>0</v>
      </c>
      <c r="GR79" s="162" t="b">
        <f t="shared" si="402"/>
        <v>0</v>
      </c>
      <c r="GS79" s="161">
        <f t="shared" si="403"/>
        <v>0</v>
      </c>
      <c r="GT79" s="162" t="b">
        <f t="shared" si="404"/>
        <v>0</v>
      </c>
      <c r="GU79" s="161">
        <f t="shared" si="410"/>
        <v>0</v>
      </c>
      <c r="GV79" s="162" t="b">
        <f t="shared" si="405"/>
        <v>0</v>
      </c>
      <c r="GW79" s="161">
        <f t="shared" si="406"/>
        <v>0</v>
      </c>
      <c r="GX79" s="162" t="b">
        <f t="shared" si="407"/>
        <v>0</v>
      </c>
    </row>
    <row r="80" spans="1:206" ht="15.6">
      <c r="A80" s="83"/>
      <c r="B80" s="160">
        <f>'1. Plano anual atividades'!C82</f>
        <v>0</v>
      </c>
      <c r="C80" s="15"/>
      <c r="D80" s="162">
        <f>'1. Plano anual atividades'!D82</f>
        <v>0</v>
      </c>
      <c r="E80" s="162">
        <f>'1. Plano anual atividades'!I82</f>
        <v>0</v>
      </c>
      <c r="F80" s="162">
        <f>'1. Plano anual atividades'!J82</f>
        <v>0</v>
      </c>
      <c r="G80" s="162">
        <f>'1. Plano anual atividades'!K82</f>
        <v>0</v>
      </c>
      <c r="H80" s="162">
        <f>'1. Plano anual atividades'!L82</f>
        <v>0</v>
      </c>
      <c r="I80" s="162">
        <f>'1. Plano anual atividades'!M82</f>
        <v>0</v>
      </c>
      <c r="J80" s="162">
        <f>'1. Plano anual atividades'!N82</f>
        <v>0</v>
      </c>
      <c r="K80" s="162">
        <f>'1. Plano anual atividades'!O82</f>
        <v>0</v>
      </c>
      <c r="L80" s="162">
        <f>'1. Plano anual atividades'!P82</f>
        <v>0</v>
      </c>
      <c r="M80" s="162">
        <f>'1. Plano anual atividades'!Q82</f>
        <v>0</v>
      </c>
      <c r="N80" s="162">
        <f>'1. Plano anual atividades'!R82</f>
        <v>0</v>
      </c>
      <c r="O80" s="15"/>
      <c r="P80" s="15"/>
      <c r="Q80" s="162">
        <f t="shared" si="295"/>
        <v>0</v>
      </c>
      <c r="R80" s="15"/>
      <c r="S80" s="15"/>
      <c r="T80" s="162">
        <f t="shared" si="412"/>
        <v>0</v>
      </c>
      <c r="U80" s="162">
        <f t="shared" si="413"/>
        <v>0</v>
      </c>
      <c r="V80" s="15"/>
      <c r="W80" s="15"/>
      <c r="X80" s="162">
        <f t="shared" si="296"/>
        <v>0</v>
      </c>
      <c r="Y80" s="162">
        <f t="shared" si="297"/>
        <v>0</v>
      </c>
      <c r="Z80" s="15"/>
      <c r="AA80" s="15"/>
      <c r="AB80" s="163">
        <f>'1. Plano anual atividades'!E82</f>
        <v>0</v>
      </c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64"/>
      <c r="BB80" s="15"/>
      <c r="BC80" s="13">
        <f t="shared" si="298"/>
        <v>0</v>
      </c>
      <c r="BD80" s="16" t="b">
        <f t="shared" si="414"/>
        <v>0</v>
      </c>
      <c r="BE80" s="13">
        <f t="shared" si="300"/>
        <v>0</v>
      </c>
      <c r="BF80" s="16" t="b">
        <f t="shared" si="415"/>
        <v>0</v>
      </c>
      <c r="BG80" s="15">
        <f t="shared" si="255"/>
        <v>0</v>
      </c>
      <c r="BH80" s="16" t="b">
        <f t="shared" si="416"/>
        <v>0</v>
      </c>
      <c r="BI80" s="15">
        <f t="shared" si="303"/>
        <v>0</v>
      </c>
      <c r="BJ80" s="16" t="b">
        <f t="shared" si="304"/>
        <v>0</v>
      </c>
      <c r="BK80" s="15">
        <f t="shared" si="256"/>
        <v>0</v>
      </c>
      <c r="BL80" s="16" t="b">
        <f t="shared" si="417"/>
        <v>0</v>
      </c>
      <c r="BM80" s="15">
        <f t="shared" si="257"/>
        <v>0</v>
      </c>
      <c r="BN80" s="16" t="b">
        <f t="shared" si="306"/>
        <v>0</v>
      </c>
      <c r="BO80" s="15">
        <f t="shared" si="258"/>
        <v>0</v>
      </c>
      <c r="BP80" s="16" t="b">
        <f t="shared" si="418"/>
        <v>0</v>
      </c>
      <c r="BQ80" s="13">
        <f t="shared" si="259"/>
        <v>0</v>
      </c>
      <c r="BR80" s="16" t="b">
        <f t="shared" si="308"/>
        <v>0</v>
      </c>
      <c r="BS80" s="13">
        <f t="shared" si="309"/>
        <v>0</v>
      </c>
      <c r="BT80" s="16" t="b">
        <f t="shared" si="419"/>
        <v>0</v>
      </c>
      <c r="BU80" s="15">
        <f t="shared" si="260"/>
        <v>0</v>
      </c>
      <c r="BV80" s="16" t="b">
        <f t="shared" si="420"/>
        <v>0</v>
      </c>
      <c r="BW80" s="15">
        <f t="shared" si="261"/>
        <v>0</v>
      </c>
      <c r="BX80" s="16" t="b">
        <f t="shared" si="312"/>
        <v>0</v>
      </c>
      <c r="BY80" s="15">
        <f t="shared" si="262"/>
        <v>0</v>
      </c>
      <c r="BZ80" s="16" t="b">
        <f t="shared" si="313"/>
        <v>0</v>
      </c>
      <c r="CA80" s="15">
        <f t="shared" si="263"/>
        <v>0</v>
      </c>
      <c r="CB80" s="16" t="b">
        <f t="shared" si="314"/>
        <v>0</v>
      </c>
      <c r="CC80" s="26"/>
      <c r="CD80" s="155">
        <f t="shared" si="315"/>
        <v>0</v>
      </c>
      <c r="CE80" s="162" t="b">
        <f t="shared" si="316"/>
        <v>0</v>
      </c>
      <c r="CF80" s="161">
        <f t="shared" si="264"/>
        <v>0</v>
      </c>
      <c r="CG80" s="162" t="b">
        <f t="shared" si="317"/>
        <v>0</v>
      </c>
      <c r="CH80" s="155">
        <f t="shared" si="318"/>
        <v>0</v>
      </c>
      <c r="CI80" s="162" t="b">
        <f t="shared" si="319"/>
        <v>0</v>
      </c>
      <c r="CJ80" s="161">
        <f t="shared" si="265"/>
        <v>0</v>
      </c>
      <c r="CK80" s="162" t="b">
        <f t="shared" si="320"/>
        <v>0</v>
      </c>
      <c r="CL80" s="161">
        <f t="shared" si="266"/>
        <v>0</v>
      </c>
      <c r="CM80" s="162" t="b">
        <f t="shared" si="321"/>
        <v>0</v>
      </c>
      <c r="CN80" s="161">
        <f t="shared" si="267"/>
        <v>0</v>
      </c>
      <c r="CO80" s="162" t="b">
        <f t="shared" si="322"/>
        <v>0</v>
      </c>
      <c r="CP80" s="161">
        <f t="shared" si="268"/>
        <v>0</v>
      </c>
      <c r="CQ80" s="162" t="b">
        <f t="shared" si="323"/>
        <v>0</v>
      </c>
      <c r="CR80" s="161">
        <f t="shared" si="269"/>
        <v>0</v>
      </c>
      <c r="CS80" s="162" t="b">
        <f t="shared" si="324"/>
        <v>0</v>
      </c>
      <c r="CT80" s="161">
        <f t="shared" si="270"/>
        <v>0</v>
      </c>
      <c r="CU80" s="162" t="b">
        <f t="shared" si="325"/>
        <v>0</v>
      </c>
      <c r="CV80" s="161">
        <f t="shared" si="271"/>
        <v>0</v>
      </c>
      <c r="CW80" s="162" t="b">
        <f t="shared" si="326"/>
        <v>0</v>
      </c>
      <c r="CX80" s="161">
        <f t="shared" si="272"/>
        <v>0</v>
      </c>
      <c r="CY80" s="162" t="b">
        <f t="shared" si="327"/>
        <v>0</v>
      </c>
      <c r="CZ80" s="161">
        <f t="shared" si="273"/>
        <v>0</v>
      </c>
      <c r="DA80" s="162" t="b">
        <f t="shared" si="328"/>
        <v>0</v>
      </c>
      <c r="DB80" s="161">
        <f t="shared" si="274"/>
        <v>0</v>
      </c>
      <c r="DC80" s="162" t="b">
        <f t="shared" si="329"/>
        <v>0</v>
      </c>
      <c r="DD80" s="161">
        <f t="shared" si="275"/>
        <v>0</v>
      </c>
      <c r="DE80" s="162" t="b">
        <f t="shared" si="330"/>
        <v>0</v>
      </c>
      <c r="DF80" s="155">
        <f t="shared" si="331"/>
        <v>0</v>
      </c>
      <c r="DG80" s="162" t="b">
        <f t="shared" si="332"/>
        <v>0</v>
      </c>
      <c r="DH80" s="161">
        <f t="shared" si="276"/>
        <v>0</v>
      </c>
      <c r="DI80" s="162" t="b">
        <f t="shared" si="333"/>
        <v>0</v>
      </c>
      <c r="DJ80" s="161">
        <f t="shared" si="277"/>
        <v>0</v>
      </c>
      <c r="DK80" s="162" t="b">
        <f t="shared" si="334"/>
        <v>0</v>
      </c>
      <c r="DL80" s="161">
        <f t="shared" si="278"/>
        <v>0</v>
      </c>
      <c r="DM80" s="162" t="b">
        <f t="shared" si="335"/>
        <v>0</v>
      </c>
      <c r="DN80" s="161">
        <f t="shared" si="279"/>
        <v>0</v>
      </c>
      <c r="DO80" s="162" t="b">
        <f t="shared" si="336"/>
        <v>0</v>
      </c>
      <c r="DP80" s="161">
        <f t="shared" si="280"/>
        <v>0</v>
      </c>
      <c r="DQ80" s="162" t="b">
        <f t="shared" si="337"/>
        <v>0</v>
      </c>
      <c r="DR80" s="161">
        <f t="shared" si="281"/>
        <v>0</v>
      </c>
      <c r="DS80" s="162" t="b">
        <f t="shared" si="338"/>
        <v>0</v>
      </c>
      <c r="DT80" s="161">
        <f t="shared" si="282"/>
        <v>0</v>
      </c>
      <c r="DU80" s="162" t="b">
        <f t="shared" si="339"/>
        <v>0</v>
      </c>
      <c r="DV80" s="161">
        <f t="shared" si="283"/>
        <v>0</v>
      </c>
      <c r="DW80" s="162" t="b">
        <f t="shared" si="340"/>
        <v>0</v>
      </c>
      <c r="DX80" s="161">
        <f t="shared" si="284"/>
        <v>0</v>
      </c>
      <c r="DY80" s="162" t="b">
        <f t="shared" si="341"/>
        <v>0</v>
      </c>
      <c r="DZ80" s="161">
        <f t="shared" si="285"/>
        <v>0</v>
      </c>
      <c r="EA80" s="162" t="b">
        <f t="shared" si="342"/>
        <v>0</v>
      </c>
      <c r="EB80" s="161">
        <f t="shared" si="286"/>
        <v>0</v>
      </c>
      <c r="EC80" s="165" t="b">
        <f t="shared" si="343"/>
        <v>0</v>
      </c>
      <c r="ED80" s="155">
        <f t="shared" si="287"/>
        <v>0</v>
      </c>
      <c r="EE80" s="162" t="b">
        <f t="shared" si="344"/>
        <v>0</v>
      </c>
      <c r="EF80" s="161">
        <f t="shared" si="288"/>
        <v>0</v>
      </c>
      <c r="EG80" s="162" t="b">
        <f t="shared" si="345"/>
        <v>0</v>
      </c>
      <c r="EH80" s="161">
        <f t="shared" si="289"/>
        <v>0</v>
      </c>
      <c r="EI80" s="162" t="b">
        <f t="shared" si="346"/>
        <v>0</v>
      </c>
      <c r="EJ80" s="161">
        <f t="shared" si="290"/>
        <v>0</v>
      </c>
      <c r="EK80" s="162" t="b">
        <f t="shared" si="347"/>
        <v>0</v>
      </c>
      <c r="EL80" s="161">
        <f t="shared" si="291"/>
        <v>0</v>
      </c>
      <c r="EM80" s="162" t="b">
        <f t="shared" si="348"/>
        <v>0</v>
      </c>
      <c r="EN80" s="15"/>
      <c r="EO80" s="155">
        <f t="shared" si="349"/>
        <v>0</v>
      </c>
      <c r="EP80" s="162" t="b">
        <f t="shared" si="350"/>
        <v>0</v>
      </c>
      <c r="EQ80" s="161">
        <f t="shared" si="351"/>
        <v>0</v>
      </c>
      <c r="ER80" s="162" t="b">
        <f t="shared" si="352"/>
        <v>0</v>
      </c>
      <c r="ES80" s="155">
        <f t="shared" si="353"/>
        <v>0</v>
      </c>
      <c r="ET80" s="162" t="b">
        <f t="shared" si="354"/>
        <v>0</v>
      </c>
      <c r="EU80" s="161">
        <f t="shared" si="355"/>
        <v>0</v>
      </c>
      <c r="EV80" s="162" t="b">
        <f t="shared" si="356"/>
        <v>0</v>
      </c>
      <c r="EW80" s="161">
        <f t="shared" si="357"/>
        <v>0</v>
      </c>
      <c r="EX80" s="162" t="b">
        <f t="shared" si="358"/>
        <v>0</v>
      </c>
      <c r="EY80" s="161">
        <f t="shared" si="359"/>
        <v>0</v>
      </c>
      <c r="EZ80" s="162" t="b">
        <f t="shared" si="360"/>
        <v>0</v>
      </c>
      <c r="FA80" s="161">
        <f t="shared" si="361"/>
        <v>0</v>
      </c>
      <c r="FB80" s="162" t="b">
        <f t="shared" si="362"/>
        <v>0</v>
      </c>
      <c r="FC80" s="161">
        <f t="shared" si="363"/>
        <v>0</v>
      </c>
      <c r="FD80" s="162" t="b">
        <f t="shared" si="364"/>
        <v>0</v>
      </c>
      <c r="FE80" s="161">
        <f t="shared" si="365"/>
        <v>0</v>
      </c>
      <c r="FF80" s="162" t="b">
        <f t="shared" si="366"/>
        <v>0</v>
      </c>
      <c r="FG80" s="161">
        <f t="shared" si="367"/>
        <v>0</v>
      </c>
      <c r="FH80" s="162" t="b">
        <f t="shared" si="368"/>
        <v>0</v>
      </c>
      <c r="FI80" s="161">
        <f t="shared" si="369"/>
        <v>0</v>
      </c>
      <c r="FJ80" s="162" t="b">
        <f t="shared" si="370"/>
        <v>0</v>
      </c>
      <c r="FK80" s="161">
        <f t="shared" si="371"/>
        <v>0</v>
      </c>
      <c r="FL80" s="162" t="b">
        <f t="shared" si="372"/>
        <v>0</v>
      </c>
      <c r="FM80" s="161">
        <f t="shared" si="373"/>
        <v>0</v>
      </c>
      <c r="FN80" s="162" t="b">
        <f t="shared" si="374"/>
        <v>0</v>
      </c>
      <c r="FO80" s="161">
        <f t="shared" si="375"/>
        <v>0</v>
      </c>
      <c r="FP80" s="162" t="b">
        <f t="shared" si="376"/>
        <v>0</v>
      </c>
      <c r="FQ80" s="155">
        <f t="shared" si="377"/>
        <v>0</v>
      </c>
      <c r="FR80" s="162" t="b">
        <f t="shared" si="378"/>
        <v>0</v>
      </c>
      <c r="FS80" s="161">
        <f t="shared" si="379"/>
        <v>0</v>
      </c>
      <c r="FT80" s="162" t="b">
        <f t="shared" si="380"/>
        <v>0</v>
      </c>
      <c r="FU80" s="161">
        <f t="shared" si="381"/>
        <v>0</v>
      </c>
      <c r="FV80" s="162" t="b">
        <f t="shared" si="382"/>
        <v>0</v>
      </c>
      <c r="FW80" s="161">
        <f t="shared" si="383"/>
        <v>0</v>
      </c>
      <c r="FX80" s="162" t="b">
        <f t="shared" si="384"/>
        <v>0</v>
      </c>
      <c r="FY80" s="161">
        <f t="shared" si="385"/>
        <v>0</v>
      </c>
      <c r="FZ80" s="162" t="b">
        <f t="shared" si="386"/>
        <v>0</v>
      </c>
      <c r="GA80" s="161">
        <f t="shared" si="387"/>
        <v>0</v>
      </c>
      <c r="GB80" s="162" t="b">
        <f t="shared" si="388"/>
        <v>0</v>
      </c>
      <c r="GC80" s="161">
        <f t="shared" si="411"/>
        <v>0</v>
      </c>
      <c r="GD80" s="162" t="b">
        <f t="shared" si="389"/>
        <v>0</v>
      </c>
      <c r="GE80" s="161">
        <f t="shared" si="390"/>
        <v>0</v>
      </c>
      <c r="GF80" s="162" t="b">
        <f t="shared" si="391"/>
        <v>0</v>
      </c>
      <c r="GG80" s="161">
        <f t="shared" si="392"/>
        <v>0</v>
      </c>
      <c r="GH80" s="162" t="b">
        <f t="shared" si="393"/>
        <v>0</v>
      </c>
      <c r="GI80" s="161">
        <f t="shared" si="394"/>
        <v>0</v>
      </c>
      <c r="GJ80" s="162" t="b">
        <f t="shared" si="395"/>
        <v>0</v>
      </c>
      <c r="GK80" s="161">
        <f t="shared" si="396"/>
        <v>0</v>
      </c>
      <c r="GL80" s="162" t="b">
        <f t="shared" si="397"/>
        <v>0</v>
      </c>
      <c r="GM80" s="161">
        <f t="shared" si="398"/>
        <v>0</v>
      </c>
      <c r="GN80" s="165" t="b">
        <f t="shared" si="399"/>
        <v>0</v>
      </c>
      <c r="GO80" s="155">
        <f t="shared" si="293"/>
        <v>0</v>
      </c>
      <c r="GP80" s="162" t="b">
        <f t="shared" si="400"/>
        <v>0</v>
      </c>
      <c r="GQ80" s="161">
        <f t="shared" si="401"/>
        <v>0</v>
      </c>
      <c r="GR80" s="162" t="b">
        <f t="shared" si="402"/>
        <v>0</v>
      </c>
      <c r="GS80" s="161">
        <f t="shared" si="403"/>
        <v>0</v>
      </c>
      <c r="GT80" s="162" t="b">
        <f t="shared" si="404"/>
        <v>0</v>
      </c>
      <c r="GU80" s="161">
        <f t="shared" si="410"/>
        <v>0</v>
      </c>
      <c r="GV80" s="162" t="b">
        <f t="shared" si="405"/>
        <v>0</v>
      </c>
      <c r="GW80" s="161">
        <f t="shared" si="406"/>
        <v>0</v>
      </c>
      <c r="GX80" s="162" t="b">
        <f t="shared" si="407"/>
        <v>0</v>
      </c>
    </row>
    <row r="81" spans="1:206" ht="15.6">
      <c r="A81" s="83"/>
      <c r="B81" s="160">
        <f>'1. Plano anual atividades'!C83</f>
        <v>0</v>
      </c>
      <c r="C81" s="15"/>
      <c r="D81" s="162">
        <f>'1. Plano anual atividades'!D83</f>
        <v>0</v>
      </c>
      <c r="E81" s="162">
        <f>'1. Plano anual atividades'!I83</f>
        <v>0</v>
      </c>
      <c r="F81" s="162">
        <f>'1. Plano anual atividades'!J83</f>
        <v>0</v>
      </c>
      <c r="G81" s="162">
        <f>'1. Plano anual atividades'!K83</f>
        <v>0</v>
      </c>
      <c r="H81" s="162">
        <f>'1. Plano anual atividades'!L83</f>
        <v>0</v>
      </c>
      <c r="I81" s="162">
        <f>'1. Plano anual atividades'!M83</f>
        <v>0</v>
      </c>
      <c r="J81" s="162">
        <f>'1. Plano anual atividades'!N83</f>
        <v>0</v>
      </c>
      <c r="K81" s="162">
        <f>'1. Plano anual atividades'!O83</f>
        <v>0</v>
      </c>
      <c r="L81" s="162">
        <f>'1. Plano anual atividades'!P83</f>
        <v>0</v>
      </c>
      <c r="M81" s="162">
        <f>'1. Plano anual atividades'!Q83</f>
        <v>0</v>
      </c>
      <c r="N81" s="162">
        <f>'1. Plano anual atividades'!R83</f>
        <v>0</v>
      </c>
      <c r="O81" s="15"/>
      <c r="P81" s="15"/>
      <c r="Q81" s="162">
        <f t="shared" si="295"/>
        <v>0</v>
      </c>
      <c r="R81" s="15"/>
      <c r="S81" s="15"/>
      <c r="T81" s="162">
        <f t="shared" si="412"/>
        <v>0</v>
      </c>
      <c r="U81" s="162">
        <f t="shared" si="413"/>
        <v>0</v>
      </c>
      <c r="V81" s="15"/>
      <c r="W81" s="15"/>
      <c r="X81" s="162">
        <f>P81*V81</f>
        <v>0</v>
      </c>
      <c r="Y81" s="162">
        <f t="shared" si="297"/>
        <v>0</v>
      </c>
      <c r="Z81" s="15"/>
      <c r="AA81" s="15"/>
      <c r="AB81" s="163">
        <f>'1. Plano anual atividades'!E83</f>
        <v>0</v>
      </c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64"/>
      <c r="BB81" s="15"/>
      <c r="BC81" s="13">
        <f t="shared" si="298"/>
        <v>0</v>
      </c>
      <c r="BD81" s="16" t="b">
        <f t="shared" si="414"/>
        <v>0</v>
      </c>
      <c r="BE81" s="13">
        <f t="shared" si="300"/>
        <v>0</v>
      </c>
      <c r="BF81" s="16" t="b">
        <f t="shared" si="415"/>
        <v>0</v>
      </c>
      <c r="BG81" s="15">
        <f t="shared" si="255"/>
        <v>0</v>
      </c>
      <c r="BH81" s="16" t="b">
        <f t="shared" si="416"/>
        <v>0</v>
      </c>
      <c r="BI81" s="15">
        <f t="shared" si="303"/>
        <v>0</v>
      </c>
      <c r="BJ81" s="16" t="b">
        <f t="shared" si="304"/>
        <v>0</v>
      </c>
      <c r="BK81" s="15">
        <f t="shared" si="256"/>
        <v>0</v>
      </c>
      <c r="BL81" s="16" t="b">
        <f t="shared" si="417"/>
        <v>0</v>
      </c>
      <c r="BM81" s="15">
        <f t="shared" si="257"/>
        <v>0</v>
      </c>
      <c r="BN81" s="16" t="b">
        <f t="shared" si="306"/>
        <v>0</v>
      </c>
      <c r="BO81" s="15">
        <f t="shared" si="258"/>
        <v>0</v>
      </c>
      <c r="BP81" s="16" t="b">
        <f t="shared" si="418"/>
        <v>0</v>
      </c>
      <c r="BQ81" s="13">
        <f t="shared" si="259"/>
        <v>0</v>
      </c>
      <c r="BR81" s="16" t="b">
        <f t="shared" si="308"/>
        <v>0</v>
      </c>
      <c r="BS81" s="13">
        <f t="shared" si="309"/>
        <v>0</v>
      </c>
      <c r="BT81" s="16" t="b">
        <f t="shared" si="419"/>
        <v>0</v>
      </c>
      <c r="BU81" s="15">
        <f t="shared" si="260"/>
        <v>0</v>
      </c>
      <c r="BV81" s="16" t="b">
        <f t="shared" si="420"/>
        <v>0</v>
      </c>
      <c r="BW81" s="15">
        <f t="shared" si="261"/>
        <v>0</v>
      </c>
      <c r="BX81" s="16" t="b">
        <f t="shared" si="312"/>
        <v>0</v>
      </c>
      <c r="BY81" s="15">
        <f t="shared" si="262"/>
        <v>0</v>
      </c>
      <c r="BZ81" s="16" t="b">
        <f t="shared" si="313"/>
        <v>0</v>
      </c>
      <c r="CA81" s="15">
        <f t="shared" si="263"/>
        <v>0</v>
      </c>
      <c r="CB81" s="16" t="b">
        <f t="shared" si="314"/>
        <v>0</v>
      </c>
      <c r="CC81" s="26"/>
      <c r="CD81" s="155">
        <f t="shared" si="315"/>
        <v>0</v>
      </c>
      <c r="CE81" s="162" t="b">
        <f t="shared" si="316"/>
        <v>0</v>
      </c>
      <c r="CF81" s="161">
        <f t="shared" si="264"/>
        <v>0</v>
      </c>
      <c r="CG81" s="162" t="b">
        <f t="shared" si="317"/>
        <v>0</v>
      </c>
      <c r="CH81" s="155">
        <f t="shared" si="318"/>
        <v>0</v>
      </c>
      <c r="CI81" s="162" t="b">
        <f t="shared" si="319"/>
        <v>0</v>
      </c>
      <c r="CJ81" s="161">
        <f t="shared" si="265"/>
        <v>0</v>
      </c>
      <c r="CK81" s="162" t="b">
        <f t="shared" si="320"/>
        <v>0</v>
      </c>
      <c r="CL81" s="161">
        <f t="shared" si="266"/>
        <v>0</v>
      </c>
      <c r="CM81" s="162" t="b">
        <f t="shared" si="321"/>
        <v>0</v>
      </c>
      <c r="CN81" s="161">
        <f t="shared" si="267"/>
        <v>0</v>
      </c>
      <c r="CO81" s="162" t="b">
        <f t="shared" si="322"/>
        <v>0</v>
      </c>
      <c r="CP81" s="161">
        <f t="shared" si="268"/>
        <v>0</v>
      </c>
      <c r="CQ81" s="162" t="b">
        <f t="shared" si="323"/>
        <v>0</v>
      </c>
      <c r="CR81" s="161">
        <f t="shared" si="269"/>
        <v>0</v>
      </c>
      <c r="CS81" s="162" t="b">
        <f t="shared" si="324"/>
        <v>0</v>
      </c>
      <c r="CT81" s="161">
        <f t="shared" si="270"/>
        <v>0</v>
      </c>
      <c r="CU81" s="162" t="b">
        <f t="shared" si="325"/>
        <v>0</v>
      </c>
      <c r="CV81" s="161">
        <f t="shared" si="271"/>
        <v>0</v>
      </c>
      <c r="CW81" s="162" t="b">
        <f t="shared" si="326"/>
        <v>0</v>
      </c>
      <c r="CX81" s="161">
        <f t="shared" si="272"/>
        <v>0</v>
      </c>
      <c r="CY81" s="162" t="b">
        <f t="shared" si="327"/>
        <v>0</v>
      </c>
      <c r="CZ81" s="161">
        <f t="shared" si="273"/>
        <v>0</v>
      </c>
      <c r="DA81" s="162" t="b">
        <f t="shared" si="328"/>
        <v>0</v>
      </c>
      <c r="DB81" s="161">
        <f t="shared" si="274"/>
        <v>0</v>
      </c>
      <c r="DC81" s="162" t="b">
        <f t="shared" si="329"/>
        <v>0</v>
      </c>
      <c r="DD81" s="161">
        <f t="shared" si="275"/>
        <v>0</v>
      </c>
      <c r="DE81" s="162" t="b">
        <f t="shared" si="330"/>
        <v>0</v>
      </c>
      <c r="DF81" s="155">
        <f t="shared" si="331"/>
        <v>0</v>
      </c>
      <c r="DG81" s="162" t="b">
        <f t="shared" si="332"/>
        <v>0</v>
      </c>
      <c r="DH81" s="161">
        <f t="shared" si="276"/>
        <v>0</v>
      </c>
      <c r="DI81" s="162" t="b">
        <f t="shared" si="333"/>
        <v>0</v>
      </c>
      <c r="DJ81" s="161">
        <f t="shared" si="277"/>
        <v>0</v>
      </c>
      <c r="DK81" s="162" t="b">
        <f t="shared" si="334"/>
        <v>0</v>
      </c>
      <c r="DL81" s="161">
        <f t="shared" si="278"/>
        <v>0</v>
      </c>
      <c r="DM81" s="162" t="b">
        <f t="shared" si="335"/>
        <v>0</v>
      </c>
      <c r="DN81" s="161">
        <f t="shared" si="279"/>
        <v>0</v>
      </c>
      <c r="DO81" s="162" t="b">
        <f t="shared" si="336"/>
        <v>0</v>
      </c>
      <c r="DP81" s="161">
        <f t="shared" si="280"/>
        <v>0</v>
      </c>
      <c r="DQ81" s="162" t="b">
        <f t="shared" si="337"/>
        <v>0</v>
      </c>
      <c r="DR81" s="161">
        <f t="shared" si="281"/>
        <v>0</v>
      </c>
      <c r="DS81" s="162" t="b">
        <f t="shared" si="338"/>
        <v>0</v>
      </c>
      <c r="DT81" s="161">
        <f t="shared" si="282"/>
        <v>0</v>
      </c>
      <c r="DU81" s="162" t="b">
        <f t="shared" si="339"/>
        <v>0</v>
      </c>
      <c r="DV81" s="161">
        <f t="shared" si="283"/>
        <v>0</v>
      </c>
      <c r="DW81" s="162" t="b">
        <f t="shared" si="340"/>
        <v>0</v>
      </c>
      <c r="DX81" s="161">
        <f t="shared" si="284"/>
        <v>0</v>
      </c>
      <c r="DY81" s="162" t="b">
        <f t="shared" si="341"/>
        <v>0</v>
      </c>
      <c r="DZ81" s="161">
        <f t="shared" si="285"/>
        <v>0</v>
      </c>
      <c r="EA81" s="162" t="b">
        <f t="shared" si="342"/>
        <v>0</v>
      </c>
      <c r="EB81" s="161">
        <f t="shared" si="286"/>
        <v>0</v>
      </c>
      <c r="EC81" s="165" t="b">
        <f t="shared" si="343"/>
        <v>0</v>
      </c>
      <c r="ED81" s="155">
        <f t="shared" si="287"/>
        <v>0</v>
      </c>
      <c r="EE81" s="162" t="b">
        <f t="shared" si="344"/>
        <v>0</v>
      </c>
      <c r="EF81" s="161">
        <f t="shared" si="288"/>
        <v>0</v>
      </c>
      <c r="EG81" s="162" t="b">
        <f t="shared" si="345"/>
        <v>0</v>
      </c>
      <c r="EH81" s="161">
        <f t="shared" si="289"/>
        <v>0</v>
      </c>
      <c r="EI81" s="162" t="b">
        <f t="shared" si="346"/>
        <v>0</v>
      </c>
      <c r="EJ81" s="161">
        <f t="shared" si="290"/>
        <v>0</v>
      </c>
      <c r="EK81" s="162" t="b">
        <f t="shared" si="347"/>
        <v>0</v>
      </c>
      <c r="EL81" s="161">
        <f t="shared" si="291"/>
        <v>0</v>
      </c>
      <c r="EM81" s="162" t="b">
        <f t="shared" si="348"/>
        <v>0</v>
      </c>
      <c r="EN81" s="15"/>
      <c r="EO81" s="155">
        <f t="shared" si="349"/>
        <v>0</v>
      </c>
      <c r="EP81" s="162" t="b">
        <f t="shared" si="350"/>
        <v>0</v>
      </c>
      <c r="EQ81" s="161">
        <f t="shared" si="351"/>
        <v>0</v>
      </c>
      <c r="ER81" s="162" t="b">
        <f t="shared" si="352"/>
        <v>0</v>
      </c>
      <c r="ES81" s="155">
        <f t="shared" si="353"/>
        <v>0</v>
      </c>
      <c r="ET81" s="162" t="b">
        <f t="shared" si="354"/>
        <v>0</v>
      </c>
      <c r="EU81" s="161">
        <f t="shared" si="355"/>
        <v>0</v>
      </c>
      <c r="EV81" s="162" t="b">
        <f t="shared" si="356"/>
        <v>0</v>
      </c>
      <c r="EW81" s="161">
        <f t="shared" si="357"/>
        <v>0</v>
      </c>
      <c r="EX81" s="162" t="b">
        <f t="shared" si="358"/>
        <v>0</v>
      </c>
      <c r="EY81" s="161">
        <f t="shared" si="359"/>
        <v>0</v>
      </c>
      <c r="EZ81" s="162" t="b">
        <f t="shared" si="360"/>
        <v>0</v>
      </c>
      <c r="FA81" s="161">
        <f t="shared" si="361"/>
        <v>0</v>
      </c>
      <c r="FB81" s="162" t="b">
        <f t="shared" si="362"/>
        <v>0</v>
      </c>
      <c r="FC81" s="161">
        <f t="shared" si="363"/>
        <v>0</v>
      </c>
      <c r="FD81" s="162" t="b">
        <f t="shared" si="364"/>
        <v>0</v>
      </c>
      <c r="FE81" s="161">
        <f t="shared" si="365"/>
        <v>0</v>
      </c>
      <c r="FF81" s="162" t="b">
        <f t="shared" si="366"/>
        <v>0</v>
      </c>
      <c r="FG81" s="161">
        <f t="shared" si="367"/>
        <v>0</v>
      </c>
      <c r="FH81" s="162" t="b">
        <f t="shared" si="368"/>
        <v>0</v>
      </c>
      <c r="FI81" s="161">
        <f t="shared" si="369"/>
        <v>0</v>
      </c>
      <c r="FJ81" s="162" t="b">
        <f t="shared" si="370"/>
        <v>0</v>
      </c>
      <c r="FK81" s="161">
        <f t="shared" si="371"/>
        <v>0</v>
      </c>
      <c r="FL81" s="162" t="b">
        <f t="shared" si="372"/>
        <v>0</v>
      </c>
      <c r="FM81" s="161">
        <f t="shared" si="373"/>
        <v>0</v>
      </c>
      <c r="FN81" s="162" t="b">
        <f t="shared" si="374"/>
        <v>0</v>
      </c>
      <c r="FO81" s="161">
        <f t="shared" si="375"/>
        <v>0</v>
      </c>
      <c r="FP81" s="162" t="b">
        <f t="shared" si="376"/>
        <v>0</v>
      </c>
      <c r="FQ81" s="155">
        <f t="shared" si="377"/>
        <v>0</v>
      </c>
      <c r="FR81" s="162" t="b">
        <f t="shared" si="378"/>
        <v>0</v>
      </c>
      <c r="FS81" s="161">
        <f t="shared" si="379"/>
        <v>0</v>
      </c>
      <c r="FT81" s="162" t="b">
        <f t="shared" si="380"/>
        <v>0</v>
      </c>
      <c r="FU81" s="161">
        <f t="shared" si="381"/>
        <v>0</v>
      </c>
      <c r="FV81" s="162" t="b">
        <f t="shared" si="382"/>
        <v>0</v>
      </c>
      <c r="FW81" s="161">
        <f t="shared" si="383"/>
        <v>0</v>
      </c>
      <c r="FX81" s="162" t="b">
        <f t="shared" si="384"/>
        <v>0</v>
      </c>
      <c r="FY81" s="161">
        <f t="shared" si="385"/>
        <v>0</v>
      </c>
      <c r="FZ81" s="162" t="b">
        <f t="shared" si="386"/>
        <v>0</v>
      </c>
      <c r="GA81" s="161">
        <f t="shared" si="387"/>
        <v>0</v>
      </c>
      <c r="GB81" s="162" t="b">
        <f t="shared" si="388"/>
        <v>0</v>
      </c>
      <c r="GC81" s="161">
        <f t="shared" si="411"/>
        <v>0</v>
      </c>
      <c r="GD81" s="162" t="b">
        <f t="shared" si="389"/>
        <v>0</v>
      </c>
      <c r="GE81" s="161">
        <f t="shared" si="390"/>
        <v>0</v>
      </c>
      <c r="GF81" s="162" t="b">
        <f t="shared" si="391"/>
        <v>0</v>
      </c>
      <c r="GG81" s="161">
        <f t="shared" si="392"/>
        <v>0</v>
      </c>
      <c r="GH81" s="162" t="b">
        <f t="shared" si="393"/>
        <v>0</v>
      </c>
      <c r="GI81" s="161">
        <f t="shared" si="394"/>
        <v>0</v>
      </c>
      <c r="GJ81" s="162" t="b">
        <f t="shared" si="395"/>
        <v>0</v>
      </c>
      <c r="GK81" s="161">
        <f t="shared" si="396"/>
        <v>0</v>
      </c>
      <c r="GL81" s="162" t="b">
        <f t="shared" si="397"/>
        <v>0</v>
      </c>
      <c r="GM81" s="161">
        <f t="shared" si="398"/>
        <v>0</v>
      </c>
      <c r="GN81" s="165" t="b">
        <f t="shared" si="399"/>
        <v>0</v>
      </c>
      <c r="GO81" s="155">
        <f t="shared" si="293"/>
        <v>0</v>
      </c>
      <c r="GP81" s="162" t="b">
        <f t="shared" si="400"/>
        <v>0</v>
      </c>
      <c r="GQ81" s="161">
        <f t="shared" si="401"/>
        <v>0</v>
      </c>
      <c r="GR81" s="162" t="b">
        <f t="shared" si="402"/>
        <v>0</v>
      </c>
      <c r="GS81" s="161">
        <f t="shared" si="403"/>
        <v>0</v>
      </c>
      <c r="GT81" s="162" t="b">
        <f t="shared" si="404"/>
        <v>0</v>
      </c>
      <c r="GU81" s="161">
        <f t="shared" si="410"/>
        <v>0</v>
      </c>
      <c r="GV81" s="162" t="b">
        <f t="shared" si="405"/>
        <v>0</v>
      </c>
      <c r="GW81" s="161">
        <f t="shared" si="406"/>
        <v>0</v>
      </c>
      <c r="GX81" s="162" t="b">
        <f t="shared" si="407"/>
        <v>0</v>
      </c>
    </row>
    <row r="82" spans="1:206" ht="16.2" thickBot="1">
      <c r="A82" s="83"/>
      <c r="B82" s="167"/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8"/>
      <c r="Q82" s="168"/>
      <c r="R82" s="168"/>
      <c r="S82" s="168"/>
      <c r="T82" s="168"/>
      <c r="U82" s="168"/>
      <c r="V82" s="168"/>
      <c r="W82" s="168"/>
      <c r="X82" s="168"/>
      <c r="Y82" s="168"/>
      <c r="Z82" s="168"/>
      <c r="AA82" s="168"/>
      <c r="AB82" s="170"/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69"/>
      <c r="AN82" s="169"/>
      <c r="AO82" s="169"/>
      <c r="AP82" s="169"/>
      <c r="AQ82" s="169"/>
      <c r="AR82" s="169"/>
      <c r="AS82" s="169"/>
      <c r="AT82" s="169"/>
      <c r="AU82" s="169"/>
      <c r="AV82" s="169"/>
      <c r="AW82" s="169"/>
      <c r="AX82" s="169"/>
      <c r="AY82" s="169"/>
      <c r="AZ82" s="169"/>
      <c r="BA82" s="169"/>
      <c r="BB82" s="169"/>
      <c r="BC82" s="169"/>
      <c r="BD82" s="169"/>
      <c r="BE82" s="169"/>
      <c r="BF82" s="169"/>
      <c r="BG82" s="169"/>
      <c r="BH82" s="169"/>
      <c r="BI82" s="169"/>
      <c r="BJ82" s="169"/>
      <c r="BK82" s="169"/>
      <c r="BL82" s="169"/>
      <c r="BM82" s="169"/>
      <c r="BN82" s="169"/>
      <c r="BO82" s="169"/>
      <c r="BP82" s="169"/>
      <c r="BQ82" s="169"/>
      <c r="BR82" s="169"/>
      <c r="BS82" s="169"/>
      <c r="BT82" s="169"/>
      <c r="BU82" s="169"/>
      <c r="BV82" s="169"/>
      <c r="BW82" s="169"/>
      <c r="BX82" s="169"/>
      <c r="BY82" s="169"/>
      <c r="BZ82" s="169"/>
      <c r="CA82" s="169"/>
      <c r="CB82" s="169"/>
      <c r="CC82" s="169"/>
      <c r="CD82" s="169"/>
      <c r="CE82" s="169"/>
      <c r="CF82" s="169"/>
      <c r="CG82" s="169"/>
      <c r="CH82" s="169"/>
      <c r="CI82" s="169"/>
      <c r="CJ82" s="169"/>
      <c r="CK82" s="169"/>
      <c r="CL82" s="169"/>
      <c r="CM82" s="169"/>
      <c r="CN82" s="169"/>
      <c r="CO82" s="169"/>
      <c r="CP82" s="169"/>
      <c r="CQ82" s="169"/>
      <c r="CR82" s="169"/>
      <c r="CS82" s="169"/>
      <c r="CT82" s="169"/>
      <c r="CU82" s="169"/>
      <c r="CV82" s="169"/>
      <c r="CW82" s="169"/>
      <c r="CX82" s="169"/>
      <c r="CY82" s="169"/>
      <c r="CZ82" s="169"/>
      <c r="DA82" s="169"/>
      <c r="DB82" s="169"/>
      <c r="DC82" s="169"/>
      <c r="DD82" s="169"/>
      <c r="DE82" s="169"/>
      <c r="DF82" s="169"/>
      <c r="DG82" s="169"/>
      <c r="DH82" s="169"/>
      <c r="DI82" s="169"/>
      <c r="DJ82" s="169"/>
      <c r="DK82" s="169"/>
      <c r="DL82" s="169"/>
      <c r="DM82" s="169"/>
      <c r="DN82" s="169"/>
      <c r="DO82" s="169"/>
      <c r="DP82" s="169"/>
      <c r="DQ82" s="169"/>
      <c r="DR82" s="169"/>
      <c r="DS82" s="169"/>
      <c r="DT82" s="169"/>
      <c r="DU82" s="169"/>
      <c r="DV82" s="169"/>
      <c r="DW82" s="169"/>
      <c r="DX82" s="169"/>
      <c r="DY82" s="169"/>
      <c r="DZ82" s="169"/>
      <c r="EA82" s="169"/>
      <c r="EB82" s="169"/>
      <c r="EC82" s="171"/>
      <c r="ED82" s="169"/>
      <c r="EE82" s="169"/>
      <c r="EF82" s="169"/>
      <c r="EG82" s="169"/>
      <c r="EH82" s="169"/>
      <c r="EI82" s="169"/>
      <c r="EJ82" s="169"/>
      <c r="EK82" s="169"/>
      <c r="EL82" s="169"/>
      <c r="EM82" s="169"/>
      <c r="EN82" s="169"/>
      <c r="EO82" s="169"/>
      <c r="EP82" s="169"/>
      <c r="EQ82" s="169"/>
      <c r="ER82" s="169"/>
      <c r="ES82" s="169"/>
      <c r="ET82" s="169"/>
      <c r="EU82" s="169"/>
      <c r="EV82" s="169"/>
      <c r="EW82" s="169"/>
      <c r="EX82" s="169"/>
      <c r="EY82" s="169"/>
      <c r="EZ82" s="169"/>
      <c r="FA82" s="169"/>
      <c r="FB82" s="169"/>
      <c r="FC82" s="169"/>
      <c r="FD82" s="169"/>
      <c r="FE82" s="169"/>
      <c r="FF82" s="169"/>
      <c r="FG82" s="169"/>
      <c r="FH82" s="169"/>
      <c r="FI82" s="169"/>
      <c r="FJ82" s="169"/>
      <c r="FK82" s="169"/>
      <c r="FL82" s="169"/>
      <c r="FM82" s="169"/>
      <c r="FN82" s="169"/>
      <c r="FO82" s="169"/>
      <c r="FP82" s="169"/>
      <c r="FQ82" s="169"/>
      <c r="FR82" s="169"/>
      <c r="FS82" s="169"/>
      <c r="FT82" s="169"/>
      <c r="FU82" s="169"/>
      <c r="FV82" s="169"/>
      <c r="FW82" s="169"/>
      <c r="FX82" s="169"/>
      <c r="FY82" s="169"/>
      <c r="FZ82" s="169"/>
      <c r="GA82" s="169"/>
      <c r="GB82" s="169"/>
      <c r="GC82" s="169"/>
      <c r="GD82" s="169"/>
      <c r="GE82" s="169"/>
      <c r="GF82" s="169"/>
      <c r="GG82" s="169"/>
      <c r="GH82" s="169"/>
      <c r="GI82" s="169"/>
      <c r="GJ82" s="169"/>
      <c r="GK82" s="169"/>
      <c r="GL82" s="169"/>
      <c r="GM82" s="169"/>
      <c r="GN82" s="171"/>
      <c r="GO82" s="169"/>
      <c r="GP82" s="169"/>
      <c r="GQ82" s="169"/>
      <c r="GR82" s="169"/>
      <c r="GS82" s="169"/>
      <c r="GT82" s="169"/>
      <c r="GU82" s="169"/>
      <c r="GV82" s="169"/>
      <c r="GW82" s="169"/>
      <c r="GX82" s="169"/>
    </row>
    <row r="83" spans="1:206" s="98" customFormat="1" ht="19.5" customHeight="1">
      <c r="A83" s="42"/>
      <c r="B83" s="65">
        <f>'1. Plano anual atividades'!C85</f>
        <v>0</v>
      </c>
      <c r="C83" s="65">
        <f>COUNTA(C62:C81)</f>
        <v>0</v>
      </c>
      <c r="D83" s="65">
        <f t="shared" ref="D83:K83" si="421">COUNTIF(D62:D81, "■")</f>
        <v>0</v>
      </c>
      <c r="E83" s="172">
        <f t="shared" si="421"/>
        <v>0</v>
      </c>
      <c r="F83" s="172">
        <f t="shared" si="421"/>
        <v>0</v>
      </c>
      <c r="G83" s="172">
        <f t="shared" si="421"/>
        <v>0</v>
      </c>
      <c r="H83" s="172">
        <f t="shared" si="421"/>
        <v>0</v>
      </c>
      <c r="I83" s="172">
        <f t="shared" si="421"/>
        <v>0</v>
      </c>
      <c r="J83" s="172">
        <f t="shared" si="421"/>
        <v>0</v>
      </c>
      <c r="K83" s="172">
        <f t="shared" si="421"/>
        <v>0</v>
      </c>
      <c r="L83" s="172">
        <f t="shared" ref="L83:N83" si="422">COUNTIF(L62:L81, "■")</f>
        <v>0</v>
      </c>
      <c r="M83" s="172">
        <f t="shared" si="422"/>
        <v>0</v>
      </c>
      <c r="N83" s="172">
        <f t="shared" si="422"/>
        <v>0</v>
      </c>
      <c r="O83" s="65">
        <f t="shared" ref="O83:AA83" si="423">SUM(O62:O81)</f>
        <v>0</v>
      </c>
      <c r="P83" s="65">
        <f t="shared" ref="P83:Q83" si="424">SUM(P62:P81)</f>
        <v>0</v>
      </c>
      <c r="Q83" s="65">
        <f t="shared" si="424"/>
        <v>0</v>
      </c>
      <c r="R83" s="65">
        <f t="shared" si="423"/>
        <v>0</v>
      </c>
      <c r="S83" s="65">
        <f t="shared" si="423"/>
        <v>0</v>
      </c>
      <c r="T83" s="65">
        <f>SUM(T62:T81)</f>
        <v>0</v>
      </c>
      <c r="U83" s="65">
        <f>SUM(U62:U81)</f>
        <v>0</v>
      </c>
      <c r="V83" s="65">
        <f t="shared" si="423"/>
        <v>0</v>
      </c>
      <c r="W83" s="65">
        <f t="shared" si="423"/>
        <v>0</v>
      </c>
      <c r="X83" s="65">
        <f>SUM(X62:X81)</f>
        <v>0</v>
      </c>
      <c r="Y83" s="65">
        <f>SUM(Y62:Y81)</f>
        <v>0</v>
      </c>
      <c r="Z83" s="65">
        <f t="shared" si="423"/>
        <v>0</v>
      </c>
      <c r="AA83" s="65">
        <f t="shared" si="423"/>
        <v>0</v>
      </c>
      <c r="AB83" s="65">
        <f t="shared" ref="AB83:AK83" si="425">COUNTIF(AB62:AB81, "■")</f>
        <v>0</v>
      </c>
      <c r="AC83" s="65">
        <f t="shared" si="425"/>
        <v>0</v>
      </c>
      <c r="AD83" s="65">
        <f t="shared" si="425"/>
        <v>0</v>
      </c>
      <c r="AE83" s="65">
        <f t="shared" si="425"/>
        <v>0</v>
      </c>
      <c r="AF83" s="65">
        <f t="shared" si="425"/>
        <v>0</v>
      </c>
      <c r="AG83" s="65">
        <f t="shared" si="425"/>
        <v>0</v>
      </c>
      <c r="AH83" s="65">
        <f t="shared" si="425"/>
        <v>0</v>
      </c>
      <c r="AI83" s="65">
        <f t="shared" si="425"/>
        <v>0</v>
      </c>
      <c r="AJ83" s="65">
        <f t="shared" si="425"/>
        <v>0</v>
      </c>
      <c r="AK83" s="65">
        <f t="shared" si="425"/>
        <v>0</v>
      </c>
      <c r="AL83" s="65">
        <f t="shared" ref="AL83" si="426">COUNTIF(AL62:AL81, "■")</f>
        <v>0</v>
      </c>
      <c r="AM83" s="65">
        <f t="shared" ref="AM83:AV83" si="427">SUM(AM62:AM81)</f>
        <v>0</v>
      </c>
      <c r="AN83" s="65">
        <f t="shared" si="427"/>
        <v>0</v>
      </c>
      <c r="AO83" s="65">
        <f t="shared" si="427"/>
        <v>0</v>
      </c>
      <c r="AP83" s="65">
        <f t="shared" si="427"/>
        <v>0</v>
      </c>
      <c r="AQ83" s="65">
        <f t="shared" si="427"/>
        <v>0</v>
      </c>
      <c r="AR83" s="65">
        <f t="shared" si="427"/>
        <v>0</v>
      </c>
      <c r="AS83" s="65">
        <f t="shared" si="427"/>
        <v>0</v>
      </c>
      <c r="AT83" s="65">
        <f t="shared" si="427"/>
        <v>0</v>
      </c>
      <c r="AU83" s="65">
        <f t="shared" si="427"/>
        <v>0</v>
      </c>
      <c r="AV83" s="65">
        <f t="shared" si="427"/>
        <v>0</v>
      </c>
      <c r="AW83" s="65"/>
      <c r="AX83" s="65"/>
      <c r="AY83" s="65"/>
      <c r="AZ83" s="65"/>
      <c r="BA83" s="65"/>
      <c r="BB83" s="65"/>
      <c r="BC83" s="65"/>
      <c r="BD83" s="65">
        <f>SUM(BD62:BD81)</f>
        <v>0</v>
      </c>
      <c r="BE83" s="65"/>
      <c r="BF83" s="65">
        <f>SUM(BF62:BF81)</f>
        <v>0</v>
      </c>
      <c r="BG83" s="65"/>
      <c r="BH83" s="65">
        <f>SUM(BH62:BH81)</f>
        <v>0</v>
      </c>
      <c r="BI83" s="65"/>
      <c r="BJ83" s="65">
        <f>SUM(BJ62:BJ81)</f>
        <v>0</v>
      </c>
      <c r="BK83" s="65"/>
      <c r="BL83" s="65">
        <f>SUM(BL62:BL81)</f>
        <v>0</v>
      </c>
      <c r="BM83" s="65"/>
      <c r="BN83" s="65">
        <f>SUM(BN62:BN81)</f>
        <v>0</v>
      </c>
      <c r="BO83" s="65"/>
      <c r="BP83" s="65">
        <f>SUM(BP62:BP81)</f>
        <v>0</v>
      </c>
      <c r="BQ83" s="65"/>
      <c r="BR83" s="65">
        <f>SUM(BR62:BR81)</f>
        <v>0</v>
      </c>
      <c r="BS83" s="65"/>
      <c r="BT83" s="65">
        <f>SUM(BT62:BT81)</f>
        <v>0</v>
      </c>
      <c r="BU83" s="65"/>
      <c r="BV83" s="65">
        <f>SUM(BV62:BV81)</f>
        <v>0</v>
      </c>
      <c r="BW83" s="65"/>
      <c r="BX83" s="65">
        <f>SUM(BX62:BX81)</f>
        <v>0</v>
      </c>
      <c r="BY83" s="65"/>
      <c r="BZ83" s="65">
        <f>SUM(BZ62:BZ81)</f>
        <v>0</v>
      </c>
      <c r="CA83" s="65"/>
      <c r="CB83" s="65">
        <f>SUM(CB62:CB81)</f>
        <v>0</v>
      </c>
      <c r="CC83" s="173"/>
      <c r="CD83" s="65"/>
      <c r="CE83" s="65">
        <f>SUM(CE62:CE81)</f>
        <v>0</v>
      </c>
      <c r="CF83" s="65"/>
      <c r="CG83" s="65">
        <f>SUM(CG62:CG81)</f>
        <v>0</v>
      </c>
      <c r="CH83" s="65"/>
      <c r="CI83" s="65">
        <f>SUM(CI62:CI81)</f>
        <v>0</v>
      </c>
      <c r="CJ83" s="65"/>
      <c r="CK83" s="65">
        <f>SUM(CK62:CK81)</f>
        <v>0</v>
      </c>
      <c r="CL83" s="65"/>
      <c r="CM83" s="65">
        <f>SUM(CM62:CM81)</f>
        <v>0</v>
      </c>
      <c r="CN83" s="65"/>
      <c r="CO83" s="65">
        <f>SUM(CO62:CO81)</f>
        <v>0</v>
      </c>
      <c r="CP83" s="65"/>
      <c r="CQ83" s="65">
        <f>SUM(CQ62:CQ81)</f>
        <v>0</v>
      </c>
      <c r="CR83" s="65"/>
      <c r="CS83" s="65">
        <f>SUM(CS62:CS81)</f>
        <v>0</v>
      </c>
      <c r="CT83" s="65"/>
      <c r="CU83" s="65">
        <f>SUM(CU62:CU81)</f>
        <v>0</v>
      </c>
      <c r="CV83" s="65"/>
      <c r="CW83" s="65">
        <f>SUM(CW62:CW81)</f>
        <v>0</v>
      </c>
      <c r="CX83" s="65"/>
      <c r="CY83" s="65">
        <f>SUM(CY62:CY81)</f>
        <v>0</v>
      </c>
      <c r="CZ83" s="65"/>
      <c r="DA83" s="65">
        <f>SUM(DA62:DA81)</f>
        <v>0</v>
      </c>
      <c r="DB83" s="65"/>
      <c r="DC83" s="65">
        <f>SUM(DC62:DC81)</f>
        <v>0</v>
      </c>
      <c r="DD83" s="65"/>
      <c r="DE83" s="65">
        <f>SUM(DE62:DE81)</f>
        <v>0</v>
      </c>
      <c r="DF83" s="65"/>
      <c r="DG83" s="65">
        <f>SUM(DG62:DG81)</f>
        <v>0</v>
      </c>
      <c r="DH83" s="65"/>
      <c r="DI83" s="65">
        <f>SUM(DI62:DI81)</f>
        <v>0</v>
      </c>
      <c r="DJ83" s="65"/>
      <c r="DK83" s="65">
        <f>SUM(DK62:DK81)</f>
        <v>0</v>
      </c>
      <c r="DL83" s="65"/>
      <c r="DM83" s="65">
        <f>SUM(DM62:DM81)</f>
        <v>0</v>
      </c>
      <c r="DN83" s="65"/>
      <c r="DO83" s="65">
        <f>SUM(DO62:DO81)</f>
        <v>0</v>
      </c>
      <c r="DP83" s="65"/>
      <c r="DQ83" s="65">
        <f>SUM(DQ62:DQ81)</f>
        <v>0</v>
      </c>
      <c r="DR83" s="65"/>
      <c r="DS83" s="65">
        <f>SUM(DS62:DS81)</f>
        <v>0</v>
      </c>
      <c r="DT83" s="65"/>
      <c r="DU83" s="65">
        <f>SUM(DU62:DU81)</f>
        <v>0</v>
      </c>
      <c r="DV83" s="65"/>
      <c r="DW83" s="65">
        <f>SUM(DW62:DW81)</f>
        <v>0</v>
      </c>
      <c r="DX83" s="65"/>
      <c r="DY83" s="65">
        <f>SUM(DY62:DY81)</f>
        <v>0</v>
      </c>
      <c r="DZ83" s="65"/>
      <c r="EA83" s="65">
        <f>SUM(EA62:EA81)</f>
        <v>0</v>
      </c>
      <c r="EB83" s="65"/>
      <c r="EC83" s="65">
        <f>SUM(EC62:EC81)</f>
        <v>0</v>
      </c>
      <c r="ED83" s="65"/>
      <c r="EE83" s="65">
        <f>SUM(EE62:EE81)</f>
        <v>0</v>
      </c>
      <c r="EF83" s="65"/>
      <c r="EG83" s="65">
        <f>SUM(EG62:EG81)</f>
        <v>0</v>
      </c>
      <c r="EH83" s="65"/>
      <c r="EI83" s="65">
        <f>SUM(EI62:EI81)</f>
        <v>0</v>
      </c>
      <c r="EJ83" s="65"/>
      <c r="EK83" s="65">
        <f>SUM(EK62:EK81)</f>
        <v>0</v>
      </c>
      <c r="EL83" s="65"/>
      <c r="EM83" s="65">
        <f>SUM(EM62:EM81)</f>
        <v>0</v>
      </c>
      <c r="EN83" s="65"/>
      <c r="EO83" s="65"/>
      <c r="EP83" s="65">
        <f>SUM(EP62:EP81)</f>
        <v>0</v>
      </c>
      <c r="EQ83" s="65"/>
      <c r="ER83" s="65">
        <f>SUM(ER62:ER81)</f>
        <v>0</v>
      </c>
      <c r="ES83" s="65"/>
      <c r="ET83" s="65">
        <f>SUM(ET62:ET81)</f>
        <v>0</v>
      </c>
      <c r="EU83" s="65"/>
      <c r="EV83" s="65">
        <f>SUM(EV62:EV81)</f>
        <v>0</v>
      </c>
      <c r="EW83" s="65"/>
      <c r="EX83" s="65">
        <f>SUM(EX62:EX81)</f>
        <v>0</v>
      </c>
      <c r="EY83" s="65"/>
      <c r="EZ83" s="65">
        <f>SUM(EZ62:EZ81)</f>
        <v>0</v>
      </c>
      <c r="FA83" s="65"/>
      <c r="FB83" s="65">
        <f>SUM(FB62:FB81)</f>
        <v>0</v>
      </c>
      <c r="FC83" s="65"/>
      <c r="FD83" s="65">
        <f>SUM(FD62:FD81)</f>
        <v>0</v>
      </c>
      <c r="FE83" s="65"/>
      <c r="FF83" s="65">
        <f>SUM(FF62:FF81)</f>
        <v>0</v>
      </c>
      <c r="FG83" s="65"/>
      <c r="FH83" s="65">
        <f>SUM(FH62:FH81)</f>
        <v>0</v>
      </c>
      <c r="FI83" s="65"/>
      <c r="FJ83" s="65">
        <f>SUM(FJ62:FJ81)</f>
        <v>0</v>
      </c>
      <c r="FK83" s="65"/>
      <c r="FL83" s="65">
        <f>SUM(FL62:FL81)</f>
        <v>0</v>
      </c>
      <c r="FM83" s="65"/>
      <c r="FN83" s="65">
        <f>SUM(FN62:FN81)</f>
        <v>0</v>
      </c>
      <c r="FO83" s="65"/>
      <c r="FP83" s="65">
        <f>SUM(FP62:FP81)</f>
        <v>0</v>
      </c>
      <c r="FQ83" s="65"/>
      <c r="FR83" s="65">
        <f>SUM(FR62:FR81)</f>
        <v>0</v>
      </c>
      <c r="FS83" s="65"/>
      <c r="FT83" s="65">
        <f>SUM(FT62:FT81)</f>
        <v>0</v>
      </c>
      <c r="FU83" s="65"/>
      <c r="FV83" s="65">
        <f>SUM(FV62:FV81)</f>
        <v>0</v>
      </c>
      <c r="FW83" s="65"/>
      <c r="FX83" s="65">
        <f>SUM(FX62:FX81)</f>
        <v>0</v>
      </c>
      <c r="FY83" s="65"/>
      <c r="FZ83" s="65">
        <f>SUM(FZ62:FZ81)</f>
        <v>0</v>
      </c>
      <c r="GA83" s="65"/>
      <c r="GB83" s="65">
        <f>SUM(GB62:GB81)</f>
        <v>0</v>
      </c>
      <c r="GC83" s="65"/>
      <c r="GD83" s="65">
        <f>SUM(GD62:GD81)</f>
        <v>0</v>
      </c>
      <c r="GE83" s="65"/>
      <c r="GF83" s="65">
        <f>SUM(GF62:GF81)</f>
        <v>0</v>
      </c>
      <c r="GG83" s="65"/>
      <c r="GH83" s="65">
        <f>SUM(GH62:GH81)</f>
        <v>0</v>
      </c>
      <c r="GI83" s="65"/>
      <c r="GJ83" s="65">
        <f>SUM(GJ62:GJ81)</f>
        <v>0</v>
      </c>
      <c r="GK83" s="65"/>
      <c r="GL83" s="65">
        <f>SUM(GL62:GL81)</f>
        <v>0</v>
      </c>
      <c r="GM83" s="65"/>
      <c r="GN83" s="65">
        <f>SUM(GN62:GN81)</f>
        <v>0</v>
      </c>
      <c r="GO83" s="65"/>
      <c r="GP83" s="65">
        <f>SUM(GP62:GP81)</f>
        <v>0</v>
      </c>
      <c r="GQ83" s="65"/>
      <c r="GR83" s="65">
        <f>SUM(GR62:GR81)</f>
        <v>0</v>
      </c>
      <c r="GS83" s="65"/>
      <c r="GT83" s="65">
        <f>SUM(GT62:GT81)</f>
        <v>0</v>
      </c>
      <c r="GU83" s="65"/>
      <c r="GV83" s="65">
        <f>SUM(GV62:GV81)</f>
        <v>0</v>
      </c>
      <c r="GW83" s="65"/>
      <c r="GX83" s="65">
        <f>SUM(GX62:GX81)</f>
        <v>0</v>
      </c>
    </row>
    <row r="84" spans="1:206" ht="15.6">
      <c r="A84" s="83"/>
      <c r="B84" s="174"/>
      <c r="C84" s="174"/>
      <c r="D84" s="175"/>
      <c r="O84" s="175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4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3"/>
      <c r="BF84" s="83"/>
      <c r="BG84" s="83"/>
      <c r="BH84" s="83"/>
      <c r="BI84" s="83"/>
      <c r="BJ84" s="83"/>
      <c r="BK84" s="83"/>
      <c r="BL84" s="83"/>
      <c r="BM84" s="83"/>
      <c r="BN84" s="83"/>
      <c r="BO84" s="83"/>
      <c r="BP84" s="83"/>
      <c r="BQ84" s="83"/>
      <c r="BR84" s="83"/>
      <c r="BS84" s="83"/>
      <c r="BT84" s="83"/>
      <c r="BU84" s="83"/>
      <c r="BV84" s="83"/>
      <c r="BW84" s="83"/>
      <c r="BX84" s="83"/>
      <c r="BY84" s="83"/>
      <c r="BZ84" s="83"/>
      <c r="CA84" s="83"/>
      <c r="CB84" s="83"/>
      <c r="CC84" s="85"/>
      <c r="CD84" s="83"/>
      <c r="CE84" s="83"/>
      <c r="CF84" s="83"/>
      <c r="CG84" s="83"/>
      <c r="CH84" s="83"/>
      <c r="CI84" s="83"/>
      <c r="CJ84" s="83"/>
      <c r="CK84" s="83"/>
      <c r="CL84" s="83"/>
      <c r="CM84" s="83"/>
      <c r="CN84" s="83"/>
      <c r="CO84" s="83"/>
      <c r="CP84" s="83"/>
      <c r="CQ84" s="83"/>
      <c r="CR84" s="83"/>
      <c r="CS84" s="83"/>
      <c r="CT84" s="83"/>
      <c r="CU84" s="83"/>
      <c r="CV84" s="83"/>
      <c r="CW84" s="83"/>
      <c r="CX84" s="83"/>
      <c r="CY84" s="83"/>
      <c r="CZ84" s="83"/>
      <c r="DA84" s="83"/>
      <c r="DB84" s="83"/>
      <c r="DC84" s="83"/>
      <c r="DD84" s="83"/>
      <c r="DE84" s="83"/>
      <c r="DF84" s="83"/>
      <c r="DG84" s="83"/>
      <c r="DH84" s="83"/>
      <c r="DI84" s="83"/>
      <c r="DJ84" s="83"/>
      <c r="DK84" s="83"/>
      <c r="DL84" s="83"/>
      <c r="DM84" s="83"/>
      <c r="DN84" s="83"/>
      <c r="DO84" s="83"/>
      <c r="DP84" s="83"/>
      <c r="DQ84" s="83"/>
      <c r="DR84" s="83"/>
      <c r="DS84" s="83"/>
      <c r="DT84" s="83"/>
      <c r="DU84" s="83"/>
      <c r="DV84" s="83"/>
      <c r="DW84" s="83"/>
      <c r="DX84" s="83"/>
      <c r="DY84" s="83"/>
      <c r="DZ84" s="83"/>
      <c r="EA84" s="83"/>
      <c r="EB84" s="83"/>
      <c r="EC84" s="83"/>
      <c r="ED84" s="83"/>
      <c r="EE84" s="83"/>
      <c r="EF84" s="83"/>
      <c r="EG84" s="83"/>
      <c r="EH84" s="83"/>
      <c r="EI84" s="83"/>
      <c r="EJ84" s="83"/>
      <c r="EK84" s="83"/>
      <c r="EL84" s="83"/>
      <c r="EM84" s="83"/>
      <c r="EN84" s="83"/>
      <c r="EO84" s="83"/>
      <c r="EP84" s="83"/>
      <c r="EQ84" s="83"/>
      <c r="ER84" s="83"/>
      <c r="ES84" s="83"/>
      <c r="ET84" s="83"/>
      <c r="EU84" s="83"/>
      <c r="EV84" s="83"/>
      <c r="EW84" s="83"/>
      <c r="EX84" s="83"/>
      <c r="EY84" s="83"/>
      <c r="EZ84" s="83"/>
      <c r="FA84" s="83"/>
      <c r="FB84" s="83"/>
      <c r="FC84" s="83"/>
      <c r="FD84" s="83"/>
      <c r="FE84" s="83"/>
      <c r="FF84" s="83"/>
      <c r="FG84" s="83"/>
      <c r="FH84" s="83"/>
      <c r="FI84" s="83"/>
      <c r="FJ84" s="83"/>
      <c r="FK84" s="83"/>
      <c r="FL84" s="83"/>
      <c r="FM84" s="83"/>
      <c r="FN84" s="83"/>
      <c r="FO84" s="83"/>
      <c r="FP84" s="83"/>
      <c r="FQ84" s="83"/>
      <c r="FR84" s="83"/>
      <c r="FS84" s="83"/>
      <c r="FT84" s="83"/>
      <c r="FU84" s="83"/>
      <c r="FV84" s="83"/>
      <c r="FW84" s="83"/>
      <c r="FX84" s="83"/>
      <c r="FY84" s="83"/>
      <c r="FZ84" s="83"/>
      <c r="GA84" s="83"/>
      <c r="GB84" s="83"/>
      <c r="GC84" s="83"/>
      <c r="GD84" s="83"/>
      <c r="GE84" s="83"/>
      <c r="GF84" s="83"/>
      <c r="GG84" s="83"/>
      <c r="GH84" s="83"/>
      <c r="GI84" s="83"/>
      <c r="GJ84" s="83"/>
      <c r="GK84" s="83"/>
      <c r="GL84" s="83"/>
      <c r="GM84" s="83"/>
      <c r="GN84" s="83"/>
      <c r="GO84" s="83"/>
      <c r="GP84" s="83"/>
      <c r="GQ84" s="83"/>
      <c r="GR84" s="83"/>
      <c r="GS84" s="83"/>
      <c r="GT84" s="83"/>
      <c r="GU84" s="83"/>
      <c r="GV84" s="83"/>
      <c r="GW84" s="83"/>
      <c r="GX84" s="83"/>
    </row>
    <row r="85" spans="1:206" ht="15.6">
      <c r="A85" s="83"/>
      <c r="B85" s="83"/>
      <c r="C85" s="83"/>
      <c r="D85" s="175"/>
      <c r="O85" s="175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4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83"/>
      <c r="AU85" s="83"/>
      <c r="AV85" s="83"/>
      <c r="AW85" s="83"/>
      <c r="AX85" s="83"/>
      <c r="AY85" s="83"/>
      <c r="AZ85" s="83"/>
      <c r="BA85" s="83"/>
      <c r="BB85" s="83"/>
      <c r="BC85" s="83"/>
      <c r="BD85" s="83"/>
      <c r="BE85" s="83"/>
      <c r="BF85" s="83"/>
      <c r="BG85" s="83"/>
      <c r="BH85" s="83"/>
      <c r="BI85" s="83"/>
      <c r="BJ85" s="83"/>
      <c r="BK85" s="83"/>
      <c r="BL85" s="83"/>
      <c r="BM85" s="83"/>
      <c r="BN85" s="83"/>
      <c r="BO85" s="83"/>
      <c r="BP85" s="83"/>
      <c r="BQ85" s="83"/>
      <c r="BR85" s="83"/>
      <c r="BS85" s="83"/>
      <c r="BT85" s="83"/>
      <c r="BU85" s="83"/>
      <c r="BV85" s="83"/>
      <c r="BW85" s="83"/>
      <c r="BX85" s="83"/>
      <c r="BY85" s="83"/>
      <c r="BZ85" s="83"/>
      <c r="CA85" s="83"/>
      <c r="CB85" s="83"/>
      <c r="CC85" s="85"/>
      <c r="CD85" s="83"/>
      <c r="CE85" s="83"/>
      <c r="CF85" s="83"/>
      <c r="CG85" s="83"/>
      <c r="CH85" s="83"/>
      <c r="CI85" s="83"/>
      <c r="CJ85" s="83"/>
      <c r="CK85" s="83"/>
      <c r="CL85" s="83"/>
      <c r="CM85" s="83"/>
      <c r="CN85" s="83"/>
      <c r="CO85" s="83"/>
      <c r="CP85" s="83"/>
      <c r="CQ85" s="83"/>
      <c r="CR85" s="83"/>
      <c r="CS85" s="83"/>
      <c r="CT85" s="83"/>
      <c r="CU85" s="83"/>
      <c r="CV85" s="83"/>
      <c r="CW85" s="83"/>
      <c r="CX85" s="83"/>
      <c r="CY85" s="83"/>
      <c r="CZ85" s="83"/>
      <c r="DA85" s="83"/>
      <c r="DB85" s="83"/>
      <c r="DC85" s="83"/>
      <c r="DD85" s="83"/>
      <c r="DE85" s="83"/>
      <c r="DF85" s="83"/>
      <c r="DG85" s="83"/>
      <c r="DH85" s="83"/>
      <c r="DI85" s="83"/>
      <c r="DJ85" s="83"/>
      <c r="DK85" s="83"/>
      <c r="DL85" s="83"/>
      <c r="DM85" s="83"/>
      <c r="DN85" s="83"/>
      <c r="DO85" s="83"/>
      <c r="DP85" s="83"/>
      <c r="DQ85" s="83"/>
      <c r="DR85" s="83"/>
      <c r="DS85" s="83"/>
      <c r="DT85" s="83"/>
      <c r="DU85" s="83"/>
      <c r="DV85" s="83"/>
      <c r="DW85" s="83"/>
      <c r="DX85" s="83"/>
      <c r="DY85" s="83"/>
      <c r="DZ85" s="83"/>
      <c r="EA85" s="83"/>
      <c r="EB85" s="83"/>
      <c r="EC85" s="83"/>
      <c r="ED85" s="83"/>
      <c r="EE85" s="83"/>
      <c r="EF85" s="83"/>
      <c r="EG85" s="83"/>
      <c r="EH85" s="83"/>
      <c r="EI85" s="83"/>
      <c r="EJ85" s="83"/>
      <c r="EK85" s="83"/>
      <c r="EL85" s="83"/>
      <c r="EM85" s="83"/>
      <c r="EN85" s="83"/>
      <c r="EO85" s="83"/>
      <c r="EP85" s="83"/>
      <c r="EQ85" s="83"/>
      <c r="ER85" s="83"/>
      <c r="ES85" s="83"/>
      <c r="ET85" s="83"/>
      <c r="EU85" s="83"/>
      <c r="EV85" s="83"/>
      <c r="EW85" s="83"/>
      <c r="EX85" s="83"/>
      <c r="EY85" s="83"/>
      <c r="EZ85" s="83"/>
      <c r="FA85" s="83"/>
      <c r="FB85" s="83"/>
      <c r="FC85" s="83"/>
      <c r="FD85" s="83"/>
      <c r="FE85" s="83"/>
      <c r="FF85" s="83"/>
      <c r="FG85" s="83"/>
      <c r="FH85" s="83"/>
      <c r="FI85" s="83"/>
      <c r="FJ85" s="83"/>
      <c r="FK85" s="83"/>
      <c r="FL85" s="83"/>
      <c r="FM85" s="83"/>
      <c r="FN85" s="83"/>
      <c r="FO85" s="83"/>
      <c r="FP85" s="83"/>
      <c r="FQ85" s="83"/>
      <c r="FR85" s="83"/>
      <c r="FS85" s="83"/>
      <c r="FT85" s="83"/>
      <c r="FU85" s="83"/>
      <c r="FV85" s="83"/>
      <c r="FW85" s="83"/>
      <c r="FX85" s="83"/>
      <c r="FY85" s="83"/>
      <c r="FZ85" s="83"/>
      <c r="GA85" s="83"/>
      <c r="GB85" s="83"/>
      <c r="GC85" s="83"/>
      <c r="GD85" s="83"/>
      <c r="GE85" s="83"/>
      <c r="GF85" s="83"/>
      <c r="GG85" s="83"/>
      <c r="GH85" s="83"/>
      <c r="GI85" s="83"/>
      <c r="GJ85" s="83"/>
      <c r="GK85" s="83"/>
      <c r="GL85" s="83"/>
      <c r="GM85" s="83"/>
      <c r="GN85" s="83"/>
      <c r="GO85" s="83"/>
      <c r="GP85" s="83"/>
      <c r="GQ85" s="83"/>
      <c r="GR85" s="83"/>
      <c r="GS85" s="83"/>
      <c r="GT85" s="83"/>
      <c r="GU85" s="83"/>
      <c r="GV85" s="83"/>
      <c r="GW85" s="83"/>
      <c r="GX85" s="83"/>
    </row>
    <row r="86" spans="1:206" ht="19.5" customHeight="1">
      <c r="A86" s="83"/>
      <c r="B86" s="355" t="s">
        <v>176</v>
      </c>
      <c r="C86" s="356"/>
      <c r="D86" s="357"/>
      <c r="E86" s="357"/>
      <c r="F86" s="357"/>
      <c r="G86" s="357"/>
      <c r="H86" s="357"/>
      <c r="I86" s="357"/>
      <c r="J86" s="357"/>
      <c r="K86" s="357"/>
      <c r="L86" s="357"/>
      <c r="M86" s="357"/>
      <c r="N86" s="357"/>
      <c r="O86" s="357"/>
      <c r="P86" s="357"/>
      <c r="Q86" s="357"/>
      <c r="R86" s="357"/>
      <c r="S86" s="357"/>
      <c r="T86" s="357"/>
      <c r="U86" s="357"/>
      <c r="V86" s="357"/>
      <c r="W86" s="357"/>
      <c r="X86" s="357"/>
      <c r="Y86" s="357"/>
      <c r="Z86" s="357"/>
      <c r="AA86" s="357"/>
      <c r="AB86" s="357"/>
      <c r="AC86" s="357"/>
      <c r="AD86" s="357"/>
      <c r="AE86" s="357"/>
      <c r="AF86" s="357"/>
      <c r="AG86" s="357"/>
      <c r="AH86" s="357"/>
      <c r="AI86" s="357"/>
      <c r="AJ86" s="357"/>
      <c r="AK86" s="357"/>
      <c r="AL86" s="357"/>
      <c r="AM86" s="357"/>
      <c r="AN86" s="357"/>
      <c r="AO86" s="357"/>
      <c r="AP86" s="357"/>
      <c r="AQ86" s="357"/>
      <c r="AR86" s="357"/>
      <c r="AS86" s="357"/>
      <c r="AT86" s="357"/>
      <c r="AU86" s="357"/>
      <c r="AV86" s="357"/>
      <c r="AW86" s="357"/>
      <c r="AX86" s="357"/>
      <c r="AY86" s="357"/>
      <c r="AZ86" s="357"/>
      <c r="BA86" s="357"/>
      <c r="BB86" s="357"/>
      <c r="BC86" s="357"/>
      <c r="BD86" s="357"/>
      <c r="BE86" s="357"/>
      <c r="BF86" s="357"/>
      <c r="BG86" s="357"/>
      <c r="BH86" s="357"/>
      <c r="BI86" s="357"/>
      <c r="BJ86" s="357"/>
      <c r="BK86" s="357"/>
      <c r="BL86" s="357"/>
      <c r="BM86" s="357"/>
      <c r="BN86" s="357"/>
      <c r="BO86" s="357"/>
      <c r="BP86" s="357"/>
      <c r="BQ86" s="357"/>
      <c r="BR86" s="357"/>
      <c r="BS86" s="357"/>
      <c r="BT86" s="357"/>
      <c r="BU86" s="357"/>
      <c r="BV86" s="357"/>
      <c r="BW86" s="357"/>
      <c r="BX86" s="357"/>
      <c r="BY86" s="357"/>
      <c r="BZ86" s="357"/>
      <c r="CA86" s="357"/>
      <c r="CB86" s="357"/>
      <c r="CC86" s="357"/>
      <c r="CD86" s="357"/>
      <c r="CE86" s="357"/>
      <c r="CF86" s="357"/>
      <c r="CG86" s="357"/>
      <c r="CH86" s="357"/>
      <c r="CI86" s="357"/>
      <c r="CJ86" s="357"/>
      <c r="CK86" s="357"/>
      <c r="CL86" s="357"/>
      <c r="CM86" s="357"/>
      <c r="CN86" s="357"/>
      <c r="CO86" s="357"/>
      <c r="CP86" s="357"/>
      <c r="CQ86" s="357"/>
      <c r="CR86" s="357"/>
      <c r="CS86" s="357"/>
      <c r="CT86" s="357"/>
      <c r="CU86" s="357"/>
      <c r="CV86" s="176"/>
      <c r="CW86" s="176"/>
      <c r="CX86" s="176"/>
      <c r="CY86" s="176"/>
      <c r="CZ86" s="176"/>
      <c r="DA86" s="176"/>
      <c r="DB86" s="176"/>
      <c r="DC86" s="176"/>
      <c r="DD86" s="176"/>
      <c r="DE86" s="176"/>
      <c r="DF86" s="176"/>
      <c r="DG86" s="176"/>
      <c r="DH86" s="176"/>
      <c r="DI86" s="176"/>
      <c r="DJ86" s="176"/>
      <c r="DK86" s="176"/>
      <c r="DL86" s="176"/>
      <c r="DM86" s="176"/>
      <c r="DN86" s="176"/>
      <c r="DO86" s="176"/>
      <c r="DP86" s="176"/>
      <c r="DQ86" s="176"/>
      <c r="DR86" s="176"/>
      <c r="DS86" s="176"/>
      <c r="DT86" s="176"/>
      <c r="DU86" s="176"/>
      <c r="DV86" s="176"/>
      <c r="DW86" s="176"/>
      <c r="DX86" s="176"/>
      <c r="DY86" s="176"/>
      <c r="DZ86" s="176"/>
      <c r="EA86" s="176"/>
      <c r="EB86" s="176"/>
      <c r="EC86" s="176"/>
      <c r="ED86" s="176"/>
      <c r="EE86" s="176"/>
      <c r="EF86" s="176"/>
      <c r="EG86" s="176"/>
      <c r="EH86" s="176"/>
      <c r="EI86" s="176"/>
      <c r="EJ86" s="176"/>
      <c r="EK86" s="176"/>
      <c r="EL86" s="176"/>
      <c r="EM86" s="176"/>
      <c r="EN86" s="176"/>
      <c r="EO86" s="176"/>
      <c r="EP86" s="176"/>
      <c r="EQ86" s="176"/>
      <c r="ER86" s="176"/>
      <c r="ES86" s="176"/>
      <c r="ET86" s="176"/>
      <c r="EU86" s="176"/>
      <c r="EV86" s="176"/>
      <c r="EW86" s="176"/>
      <c r="EX86" s="176"/>
      <c r="EY86" s="176"/>
      <c r="EZ86" s="176"/>
      <c r="FA86" s="176"/>
      <c r="FB86" s="176"/>
      <c r="FC86" s="176"/>
      <c r="FD86" s="176"/>
      <c r="FE86" s="176"/>
      <c r="FF86" s="176"/>
      <c r="FG86" s="176"/>
      <c r="FH86" s="176"/>
      <c r="FI86" s="176"/>
      <c r="FJ86" s="176"/>
      <c r="FK86" s="176"/>
      <c r="FL86" s="176"/>
      <c r="FM86" s="176"/>
      <c r="FN86" s="176"/>
      <c r="FO86" s="176"/>
      <c r="FP86" s="176"/>
      <c r="FQ86" s="176"/>
      <c r="FR86" s="176"/>
      <c r="FS86" s="176"/>
      <c r="FT86" s="176"/>
      <c r="FU86" s="176"/>
      <c r="FV86" s="176"/>
      <c r="FW86" s="176"/>
      <c r="FX86" s="176"/>
      <c r="FY86" s="176"/>
      <c r="FZ86" s="176"/>
      <c r="GA86" s="176"/>
      <c r="GB86" s="176"/>
      <c r="GC86" s="176"/>
      <c r="GD86" s="176"/>
      <c r="GE86" s="176"/>
      <c r="GF86" s="176"/>
      <c r="GG86" s="176"/>
      <c r="GH86" s="176"/>
      <c r="GI86" s="176"/>
      <c r="GJ86" s="176"/>
      <c r="GK86" s="176"/>
      <c r="GL86" s="176"/>
      <c r="GM86" s="176"/>
      <c r="GN86" s="176"/>
      <c r="GO86" s="176"/>
      <c r="GP86" s="176"/>
      <c r="GQ86" s="176"/>
      <c r="GR86" s="176"/>
      <c r="GS86" s="176"/>
      <c r="GT86" s="176"/>
      <c r="GU86" s="176"/>
      <c r="GV86" s="176"/>
      <c r="GW86" s="176"/>
      <c r="GX86" s="176"/>
    </row>
    <row r="87" spans="1:206" ht="27" customHeight="1">
      <c r="A87" s="93"/>
      <c r="B87" s="30"/>
      <c r="C87" s="30"/>
      <c r="D87" s="30"/>
      <c r="E87" s="341" t="s">
        <v>20</v>
      </c>
      <c r="F87" s="341"/>
      <c r="G87" s="341"/>
      <c r="H87" s="341"/>
      <c r="I87" s="341"/>
      <c r="J87" s="341"/>
      <c r="K87" s="341"/>
      <c r="L87" s="299"/>
      <c r="M87" s="299"/>
      <c r="N87" s="299"/>
      <c r="O87" s="350" t="s">
        <v>186</v>
      </c>
      <c r="P87" s="350"/>
      <c r="Q87" s="293" t="s">
        <v>194</v>
      </c>
      <c r="R87" s="336" t="s">
        <v>23</v>
      </c>
      <c r="S87" s="336"/>
      <c r="T87" s="292" t="s">
        <v>189</v>
      </c>
      <c r="U87" s="292" t="s">
        <v>189</v>
      </c>
      <c r="V87" s="336" t="s">
        <v>24</v>
      </c>
      <c r="W87" s="336"/>
      <c r="X87" s="292" t="s">
        <v>189</v>
      </c>
      <c r="Y87" s="292" t="s">
        <v>189</v>
      </c>
      <c r="Z87" s="30"/>
      <c r="AA87" s="30"/>
      <c r="AB87" s="177"/>
      <c r="AC87" s="330" t="s">
        <v>62</v>
      </c>
      <c r="AD87" s="330"/>
      <c r="AE87" s="330"/>
      <c r="AF87" s="330" t="s">
        <v>63</v>
      </c>
      <c r="AG87" s="330"/>
      <c r="AH87" s="330"/>
      <c r="AI87" s="330"/>
      <c r="AJ87" s="330"/>
      <c r="AK87" s="330"/>
      <c r="AL87" s="94"/>
      <c r="AM87" s="330" t="s">
        <v>57</v>
      </c>
      <c r="AN87" s="330"/>
      <c r="AO87" s="330"/>
      <c r="AP87" s="330"/>
      <c r="AQ87" s="330"/>
      <c r="AR87" s="330" t="s">
        <v>61</v>
      </c>
      <c r="AS87" s="330"/>
      <c r="AT87" s="330"/>
      <c r="AU87" s="330"/>
      <c r="AV87" s="330"/>
      <c r="AW87" s="330" t="s">
        <v>64</v>
      </c>
      <c r="AX87" s="330"/>
      <c r="AY87" s="330"/>
      <c r="AZ87" s="330"/>
      <c r="BA87" s="354" t="s">
        <v>69</v>
      </c>
      <c r="BB87" s="348" t="s">
        <v>72</v>
      </c>
      <c r="BC87" s="303"/>
      <c r="BD87" s="303"/>
      <c r="BE87" s="303"/>
      <c r="BF87" s="303"/>
      <c r="BG87" s="303"/>
      <c r="BH87" s="303"/>
      <c r="BI87" s="330" t="s">
        <v>72</v>
      </c>
      <c r="BJ87" s="330"/>
      <c r="BK87" s="330"/>
      <c r="BL87" s="330"/>
      <c r="BM87" s="330"/>
      <c r="BN87" s="330"/>
      <c r="BO87" s="330"/>
      <c r="BP87" s="330"/>
      <c r="BQ87" s="330"/>
      <c r="BR87" s="330"/>
      <c r="BS87" s="330"/>
      <c r="BT87" s="330"/>
      <c r="BU87" s="330"/>
      <c r="BV87" s="330"/>
      <c r="BW87" s="330"/>
      <c r="BX87" s="330"/>
      <c r="BY87" s="330"/>
      <c r="BZ87" s="330"/>
      <c r="CA87" s="330"/>
      <c r="CB87" s="347"/>
      <c r="CC87" s="348" t="s">
        <v>81</v>
      </c>
      <c r="CD87" s="303"/>
      <c r="CE87" s="303"/>
      <c r="CF87" s="330" t="s">
        <v>81</v>
      </c>
      <c r="CG87" s="330"/>
      <c r="CH87" s="330"/>
      <c r="CI87" s="330"/>
      <c r="CJ87" s="330"/>
      <c r="CK87" s="330"/>
      <c r="CL87" s="330"/>
      <c r="CM87" s="330"/>
      <c r="CN87" s="330"/>
      <c r="CO87" s="330"/>
      <c r="CP87" s="330"/>
      <c r="CQ87" s="330"/>
      <c r="CR87" s="330"/>
      <c r="CS87" s="330"/>
      <c r="CT87" s="330"/>
      <c r="CU87" s="330"/>
      <c r="CV87" s="330"/>
      <c r="CW87" s="330"/>
      <c r="CX87" s="330"/>
      <c r="CY87" s="330"/>
      <c r="CZ87" s="330"/>
      <c r="DA87" s="330"/>
      <c r="DB87" s="330"/>
      <c r="DC87" s="330"/>
      <c r="DD87" s="330"/>
      <c r="DE87" s="330"/>
      <c r="DF87" s="330"/>
      <c r="DG87" s="330"/>
      <c r="DH87" s="330"/>
      <c r="DI87" s="330"/>
      <c r="DJ87" s="330"/>
      <c r="DK87" s="330"/>
      <c r="DL87" s="330"/>
      <c r="DM87" s="330"/>
      <c r="DN87" s="330"/>
      <c r="DO87" s="330"/>
      <c r="DP87" s="330"/>
      <c r="DQ87" s="330"/>
      <c r="DR87" s="330"/>
      <c r="DS87" s="330"/>
      <c r="DT87" s="330"/>
      <c r="DU87" s="330"/>
      <c r="DV87" s="330"/>
      <c r="DW87" s="330"/>
      <c r="DX87" s="330"/>
      <c r="DY87" s="330"/>
      <c r="DZ87" s="330"/>
      <c r="EA87" s="330"/>
      <c r="EB87" s="330"/>
      <c r="EC87" s="330"/>
      <c r="ED87" s="330"/>
      <c r="EE87" s="330"/>
      <c r="EF87" s="330"/>
      <c r="EG87" s="330"/>
      <c r="EH87" s="330"/>
      <c r="EI87" s="330"/>
      <c r="EJ87" s="330"/>
      <c r="EK87" s="330"/>
      <c r="EL87" s="94"/>
      <c r="EM87" s="94"/>
      <c r="EN87" s="362" t="s">
        <v>81</v>
      </c>
      <c r="EO87" s="303"/>
      <c r="EP87" s="303"/>
      <c r="EQ87" s="330" t="s">
        <v>81</v>
      </c>
      <c r="ER87" s="330"/>
      <c r="ES87" s="330"/>
      <c r="ET87" s="330"/>
      <c r="EU87" s="330"/>
      <c r="EV87" s="330"/>
      <c r="EW87" s="330"/>
      <c r="EX87" s="330"/>
      <c r="EY87" s="330"/>
      <c r="EZ87" s="330"/>
      <c r="FA87" s="330"/>
      <c r="FB87" s="330"/>
      <c r="FC87" s="330"/>
      <c r="FD87" s="330"/>
      <c r="FE87" s="330"/>
      <c r="FF87" s="330"/>
      <c r="FG87" s="330"/>
      <c r="FH87" s="330"/>
      <c r="FI87" s="330"/>
      <c r="FJ87" s="330"/>
      <c r="FK87" s="330"/>
      <c r="FL87" s="330"/>
      <c r="FM87" s="330"/>
      <c r="FN87" s="330"/>
      <c r="FO87" s="330"/>
      <c r="FP87" s="330"/>
      <c r="FQ87" s="330"/>
      <c r="FR87" s="330"/>
      <c r="FS87" s="330"/>
      <c r="FT87" s="330"/>
      <c r="FU87" s="330"/>
      <c r="FV87" s="330"/>
      <c r="FW87" s="330"/>
      <c r="FX87" s="330"/>
      <c r="FY87" s="330"/>
      <c r="FZ87" s="330"/>
      <c r="GA87" s="330"/>
      <c r="GB87" s="330"/>
      <c r="GC87" s="330"/>
      <c r="GD87" s="330"/>
      <c r="GE87" s="330"/>
      <c r="GF87" s="330"/>
      <c r="GG87" s="330"/>
      <c r="GH87" s="330"/>
      <c r="GI87" s="330"/>
      <c r="GJ87" s="330"/>
      <c r="GK87" s="330"/>
      <c r="GL87" s="330"/>
      <c r="GM87" s="330"/>
      <c r="GN87" s="330"/>
      <c r="GO87" s="330"/>
      <c r="GP87" s="330"/>
      <c r="GQ87" s="330"/>
      <c r="GR87" s="330"/>
      <c r="GS87" s="330"/>
      <c r="GT87" s="330"/>
      <c r="GU87" s="330"/>
      <c r="GV87" s="330"/>
      <c r="GW87" s="94"/>
      <c r="GX87" s="94"/>
    </row>
    <row r="88" spans="1:206" ht="26.25" customHeight="1">
      <c r="A88" s="93"/>
      <c r="B88" s="178" t="s">
        <v>175</v>
      </c>
      <c r="C88" s="179" t="s">
        <v>178</v>
      </c>
      <c r="D88" s="178" t="s">
        <v>2</v>
      </c>
      <c r="E88" s="226">
        <v>1</v>
      </c>
      <c r="F88" s="226">
        <v>2</v>
      </c>
      <c r="G88" s="226">
        <v>3</v>
      </c>
      <c r="H88" s="226">
        <v>4</v>
      </c>
      <c r="I88" s="226">
        <v>5</v>
      </c>
      <c r="J88" s="226">
        <v>6</v>
      </c>
      <c r="K88" s="226">
        <v>7</v>
      </c>
      <c r="L88" s="226">
        <v>8</v>
      </c>
      <c r="M88" s="226">
        <v>9</v>
      </c>
      <c r="N88" s="226">
        <v>10</v>
      </c>
      <c r="O88" s="181" t="s">
        <v>187</v>
      </c>
      <c r="P88" s="181" t="s">
        <v>188</v>
      </c>
      <c r="Q88" s="181" t="s">
        <v>193</v>
      </c>
      <c r="R88" s="181" t="s">
        <v>27</v>
      </c>
      <c r="S88" s="181" t="s">
        <v>192</v>
      </c>
      <c r="T88" s="181" t="s">
        <v>27</v>
      </c>
      <c r="U88" s="181" t="s">
        <v>192</v>
      </c>
      <c r="V88" s="181" t="s">
        <v>27</v>
      </c>
      <c r="W88" s="181" t="s">
        <v>28</v>
      </c>
      <c r="X88" s="181" t="s">
        <v>27</v>
      </c>
      <c r="Y88" s="181" t="s">
        <v>28</v>
      </c>
      <c r="Z88" s="181" t="s">
        <v>25</v>
      </c>
      <c r="AA88" s="181" t="s">
        <v>26</v>
      </c>
      <c r="AB88" s="306" t="s">
        <v>3</v>
      </c>
      <c r="AC88" s="180" t="s">
        <v>46</v>
      </c>
      <c r="AD88" s="180" t="s">
        <v>59</v>
      </c>
      <c r="AE88" s="180" t="s">
        <v>60</v>
      </c>
      <c r="AF88" s="180" t="s">
        <v>46</v>
      </c>
      <c r="AG88" s="180" t="s">
        <v>47</v>
      </c>
      <c r="AH88" s="180" t="s">
        <v>48</v>
      </c>
      <c r="AI88" s="180" t="s">
        <v>49</v>
      </c>
      <c r="AJ88" s="180" t="s">
        <v>50</v>
      </c>
      <c r="AK88" s="180" t="s">
        <v>51</v>
      </c>
      <c r="AL88" s="180" t="s">
        <v>45</v>
      </c>
      <c r="AM88" s="180" t="s">
        <v>52</v>
      </c>
      <c r="AN88" s="180" t="s">
        <v>53</v>
      </c>
      <c r="AO88" s="180" t="s">
        <v>54</v>
      </c>
      <c r="AP88" s="180" t="s">
        <v>55</v>
      </c>
      <c r="AQ88" s="180" t="s">
        <v>56</v>
      </c>
      <c r="AR88" s="180" t="s">
        <v>52</v>
      </c>
      <c r="AS88" s="180" t="s">
        <v>53</v>
      </c>
      <c r="AT88" s="180" t="s">
        <v>54</v>
      </c>
      <c r="AU88" s="180" t="s">
        <v>55</v>
      </c>
      <c r="AV88" s="180" t="s">
        <v>56</v>
      </c>
      <c r="AW88" s="180" t="s">
        <v>65</v>
      </c>
      <c r="AX88" s="180" t="s">
        <v>66</v>
      </c>
      <c r="AY88" s="180" t="s">
        <v>67</v>
      </c>
      <c r="AZ88" s="180" t="s">
        <v>68</v>
      </c>
      <c r="BA88" s="354"/>
      <c r="BB88" s="349"/>
      <c r="BC88" s="100" t="s">
        <v>199</v>
      </c>
      <c r="BD88" s="101" t="s">
        <v>71</v>
      </c>
      <c r="BE88" s="100" t="s">
        <v>196</v>
      </c>
      <c r="BF88" s="101" t="s">
        <v>71</v>
      </c>
      <c r="BG88" s="100" t="s">
        <v>74</v>
      </c>
      <c r="BH88" s="101" t="s">
        <v>71</v>
      </c>
      <c r="BI88" s="100" t="s">
        <v>70</v>
      </c>
      <c r="BJ88" s="101" t="s">
        <v>71</v>
      </c>
      <c r="BK88" s="100" t="s">
        <v>79</v>
      </c>
      <c r="BL88" s="101" t="s">
        <v>71</v>
      </c>
      <c r="BM88" s="100" t="s">
        <v>73</v>
      </c>
      <c r="BN88" s="101" t="s">
        <v>71</v>
      </c>
      <c r="BO88" s="100" t="s">
        <v>78</v>
      </c>
      <c r="BP88" s="101" t="s">
        <v>71</v>
      </c>
      <c r="BQ88" s="100" t="s">
        <v>208</v>
      </c>
      <c r="BR88" s="101" t="s">
        <v>71</v>
      </c>
      <c r="BS88" s="100" t="s">
        <v>198</v>
      </c>
      <c r="BT88" s="101" t="s">
        <v>71</v>
      </c>
      <c r="BU88" s="100" t="s">
        <v>77</v>
      </c>
      <c r="BV88" s="101" t="s">
        <v>71</v>
      </c>
      <c r="BW88" s="100" t="s">
        <v>75</v>
      </c>
      <c r="BX88" s="101" t="s">
        <v>71</v>
      </c>
      <c r="BY88" s="100" t="s">
        <v>76</v>
      </c>
      <c r="BZ88" s="101" t="s">
        <v>71</v>
      </c>
      <c r="CA88" s="100" t="s">
        <v>80</v>
      </c>
      <c r="CB88" s="101" t="s">
        <v>71</v>
      </c>
      <c r="CC88" s="348"/>
      <c r="CD88" s="100" t="s">
        <v>203</v>
      </c>
      <c r="CE88" s="101" t="s">
        <v>71</v>
      </c>
      <c r="CF88" s="100" t="s">
        <v>82</v>
      </c>
      <c r="CG88" s="101" t="s">
        <v>71</v>
      </c>
      <c r="CH88" s="100" t="s">
        <v>150</v>
      </c>
      <c r="CI88" s="101" t="s">
        <v>71</v>
      </c>
      <c r="CJ88" s="100" t="s">
        <v>156</v>
      </c>
      <c r="CK88" s="101" t="s">
        <v>71</v>
      </c>
      <c r="CL88" s="100" t="s">
        <v>83</v>
      </c>
      <c r="CM88" s="101" t="s">
        <v>71</v>
      </c>
      <c r="CN88" s="100" t="s">
        <v>84</v>
      </c>
      <c r="CO88" s="101" t="s">
        <v>71</v>
      </c>
      <c r="CP88" s="102" t="s">
        <v>65</v>
      </c>
      <c r="CQ88" s="101" t="s">
        <v>71</v>
      </c>
      <c r="CR88" s="100" t="s">
        <v>157</v>
      </c>
      <c r="CS88" s="101" t="s">
        <v>71</v>
      </c>
      <c r="CT88" s="100" t="s">
        <v>158</v>
      </c>
      <c r="CU88" s="101" t="s">
        <v>71</v>
      </c>
      <c r="CV88" s="100" t="s">
        <v>159</v>
      </c>
      <c r="CW88" s="101" t="s">
        <v>71</v>
      </c>
      <c r="CX88" s="100" t="s">
        <v>160</v>
      </c>
      <c r="CY88" s="101" t="s">
        <v>71</v>
      </c>
      <c r="CZ88" s="100" t="s">
        <v>161</v>
      </c>
      <c r="DA88" s="101" t="s">
        <v>71</v>
      </c>
      <c r="DB88" s="100" t="s">
        <v>162</v>
      </c>
      <c r="DC88" s="101" t="s">
        <v>71</v>
      </c>
      <c r="DD88" s="102" t="s">
        <v>163</v>
      </c>
      <c r="DE88" s="101" t="s">
        <v>71</v>
      </c>
      <c r="DF88" s="100" t="s">
        <v>204</v>
      </c>
      <c r="DG88" s="101" t="s">
        <v>71</v>
      </c>
      <c r="DH88" s="100" t="s">
        <v>60</v>
      </c>
      <c r="DI88" s="101" t="s">
        <v>71</v>
      </c>
      <c r="DJ88" s="100" t="s">
        <v>164</v>
      </c>
      <c r="DK88" s="101" t="s">
        <v>71</v>
      </c>
      <c r="DL88" s="100" t="s">
        <v>85</v>
      </c>
      <c r="DM88" s="101" t="s">
        <v>71</v>
      </c>
      <c r="DN88" s="100" t="s">
        <v>165</v>
      </c>
      <c r="DO88" s="101" t="s">
        <v>71</v>
      </c>
      <c r="DP88" s="100" t="s">
        <v>86</v>
      </c>
      <c r="DQ88" s="101" t="s">
        <v>71</v>
      </c>
      <c r="DR88" s="100" t="s">
        <v>87</v>
      </c>
      <c r="DS88" s="101" t="s">
        <v>71</v>
      </c>
      <c r="DT88" s="100" t="s">
        <v>166</v>
      </c>
      <c r="DU88" s="101" t="s">
        <v>71</v>
      </c>
      <c r="DV88" s="102" t="s">
        <v>167</v>
      </c>
      <c r="DW88" s="101" t="s">
        <v>71</v>
      </c>
      <c r="DX88" s="100" t="s">
        <v>168</v>
      </c>
      <c r="DY88" s="101" t="s">
        <v>71</v>
      </c>
      <c r="DZ88" s="100" t="s">
        <v>169</v>
      </c>
      <c r="EA88" s="101" t="s">
        <v>71</v>
      </c>
      <c r="EB88" s="100" t="s">
        <v>170</v>
      </c>
      <c r="EC88" s="103" t="s">
        <v>71</v>
      </c>
      <c r="ED88" s="100" t="s">
        <v>210</v>
      </c>
      <c r="EE88" s="101" t="s">
        <v>71</v>
      </c>
      <c r="EF88" s="100" t="s">
        <v>171</v>
      </c>
      <c r="EG88" s="101" t="s">
        <v>71</v>
      </c>
      <c r="EH88" s="100" t="s">
        <v>172</v>
      </c>
      <c r="EI88" s="101" t="s">
        <v>71</v>
      </c>
      <c r="EJ88" s="100" t="s">
        <v>173</v>
      </c>
      <c r="EK88" s="101" t="s">
        <v>71</v>
      </c>
      <c r="EL88" s="100" t="s">
        <v>80</v>
      </c>
      <c r="EM88" s="101" t="s">
        <v>71</v>
      </c>
      <c r="EN88" s="362"/>
      <c r="EO88" s="100" t="s">
        <v>203</v>
      </c>
      <c r="EP88" s="101" t="s">
        <v>71</v>
      </c>
      <c r="EQ88" s="100" t="s">
        <v>82</v>
      </c>
      <c r="ER88" s="101" t="s">
        <v>71</v>
      </c>
      <c r="ES88" s="100" t="s">
        <v>150</v>
      </c>
      <c r="ET88" s="101" t="s">
        <v>71</v>
      </c>
      <c r="EU88" s="100" t="s">
        <v>156</v>
      </c>
      <c r="EV88" s="101" t="s">
        <v>71</v>
      </c>
      <c r="EW88" s="100" t="s">
        <v>83</v>
      </c>
      <c r="EX88" s="101" t="s">
        <v>71</v>
      </c>
      <c r="EY88" s="100" t="s">
        <v>84</v>
      </c>
      <c r="EZ88" s="101" t="s">
        <v>71</v>
      </c>
      <c r="FA88" s="102" t="s">
        <v>65</v>
      </c>
      <c r="FB88" s="101" t="s">
        <v>71</v>
      </c>
      <c r="FC88" s="100" t="s">
        <v>157</v>
      </c>
      <c r="FD88" s="101" t="s">
        <v>71</v>
      </c>
      <c r="FE88" s="100" t="s">
        <v>158</v>
      </c>
      <c r="FF88" s="101" t="s">
        <v>71</v>
      </c>
      <c r="FG88" s="100" t="s">
        <v>159</v>
      </c>
      <c r="FH88" s="101" t="s">
        <v>71</v>
      </c>
      <c r="FI88" s="100" t="s">
        <v>160</v>
      </c>
      <c r="FJ88" s="101" t="s">
        <v>71</v>
      </c>
      <c r="FK88" s="100" t="s">
        <v>161</v>
      </c>
      <c r="FL88" s="101" t="s">
        <v>71</v>
      </c>
      <c r="FM88" s="100" t="s">
        <v>162</v>
      </c>
      <c r="FN88" s="101" t="s">
        <v>71</v>
      </c>
      <c r="FO88" s="102" t="s">
        <v>163</v>
      </c>
      <c r="FP88" s="101" t="s">
        <v>71</v>
      </c>
      <c r="FQ88" s="100" t="s">
        <v>204</v>
      </c>
      <c r="FR88" s="101" t="s">
        <v>71</v>
      </c>
      <c r="FS88" s="100" t="s">
        <v>60</v>
      </c>
      <c r="FT88" s="101" t="s">
        <v>71</v>
      </c>
      <c r="FU88" s="100" t="s">
        <v>164</v>
      </c>
      <c r="FV88" s="101" t="s">
        <v>71</v>
      </c>
      <c r="FW88" s="100" t="s">
        <v>85</v>
      </c>
      <c r="FX88" s="101" t="s">
        <v>71</v>
      </c>
      <c r="FY88" s="100" t="s">
        <v>165</v>
      </c>
      <c r="FZ88" s="101" t="s">
        <v>71</v>
      </c>
      <c r="GA88" s="100" t="s">
        <v>86</v>
      </c>
      <c r="GB88" s="101" t="s">
        <v>71</v>
      </c>
      <c r="GC88" s="100" t="s">
        <v>87</v>
      </c>
      <c r="GD88" s="101" t="s">
        <v>71</v>
      </c>
      <c r="GE88" s="100" t="s">
        <v>166</v>
      </c>
      <c r="GF88" s="101" t="s">
        <v>71</v>
      </c>
      <c r="GG88" s="102" t="s">
        <v>167</v>
      </c>
      <c r="GH88" s="101" t="s">
        <v>71</v>
      </c>
      <c r="GI88" s="100" t="s">
        <v>168</v>
      </c>
      <c r="GJ88" s="101" t="s">
        <v>71</v>
      </c>
      <c r="GK88" s="100" t="s">
        <v>169</v>
      </c>
      <c r="GL88" s="101" t="s">
        <v>71</v>
      </c>
      <c r="GM88" s="100" t="s">
        <v>170</v>
      </c>
      <c r="GN88" s="103" t="s">
        <v>71</v>
      </c>
      <c r="GO88" s="100" t="s">
        <v>210</v>
      </c>
      <c r="GP88" s="101" t="s">
        <v>71</v>
      </c>
      <c r="GQ88" s="100" t="s">
        <v>171</v>
      </c>
      <c r="GR88" s="101" t="s">
        <v>71</v>
      </c>
      <c r="GS88" s="100" t="s">
        <v>172</v>
      </c>
      <c r="GT88" s="101" t="s">
        <v>71</v>
      </c>
      <c r="GU88" s="100" t="s">
        <v>173</v>
      </c>
      <c r="GV88" s="101" t="s">
        <v>71</v>
      </c>
      <c r="GW88" s="100" t="s">
        <v>80</v>
      </c>
      <c r="GX88" s="101" t="s">
        <v>71</v>
      </c>
    </row>
    <row r="89" spans="1:206" ht="15.6" customHeight="1">
      <c r="A89" s="93"/>
      <c r="B89" s="182">
        <f>'1. Plano anual atividades'!C91</f>
        <v>0</v>
      </c>
      <c r="C89" s="17"/>
      <c r="D89" s="184">
        <f>'1. Plano anual atividades'!D91</f>
        <v>0</v>
      </c>
      <c r="E89" s="184">
        <f>'1. Plano anual atividades'!I91</f>
        <v>0</v>
      </c>
      <c r="F89" s="184">
        <f>'1. Plano anual atividades'!J91</f>
        <v>0</v>
      </c>
      <c r="G89" s="184">
        <f>'1. Plano anual atividades'!K91</f>
        <v>0</v>
      </c>
      <c r="H89" s="184">
        <f>'1. Plano anual atividades'!L91</f>
        <v>0</v>
      </c>
      <c r="I89" s="184">
        <f>'1. Plano anual atividades'!M91</f>
        <v>0</v>
      </c>
      <c r="J89" s="184">
        <f>'1. Plano anual atividades'!N91</f>
        <v>0</v>
      </c>
      <c r="K89" s="184">
        <f>'1. Plano anual atividades'!O91</f>
        <v>0</v>
      </c>
      <c r="L89" s="184">
        <f>'1. Plano anual atividades'!P91</f>
        <v>0</v>
      </c>
      <c r="M89" s="184">
        <f>'1. Plano anual atividades'!Q91</f>
        <v>0</v>
      </c>
      <c r="N89" s="184">
        <f>'1. Plano anual atividades'!R91</f>
        <v>0</v>
      </c>
      <c r="O89" s="17"/>
      <c r="P89" s="17"/>
      <c r="Q89" s="184">
        <f>O89*P89</f>
        <v>0</v>
      </c>
      <c r="R89" s="17"/>
      <c r="S89" s="17"/>
      <c r="T89" s="184">
        <f>P89*R89</f>
        <v>0</v>
      </c>
      <c r="U89" s="184">
        <f>P89*S89</f>
        <v>0</v>
      </c>
      <c r="V89" s="17"/>
      <c r="W89" s="17"/>
      <c r="X89" s="184">
        <f>P89*V89</f>
        <v>0</v>
      </c>
      <c r="Y89" s="184">
        <f>P89*W89</f>
        <v>0</v>
      </c>
      <c r="Z89" s="17"/>
      <c r="AA89" s="17"/>
      <c r="AB89" s="185">
        <f>'1. Plano anual atividades'!E91</f>
        <v>0</v>
      </c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86"/>
      <c r="BB89" s="19"/>
      <c r="BC89" s="17">
        <f>IF($BB89="aLer mais e melhor", "■",0)</f>
        <v>0</v>
      </c>
      <c r="BD89" s="18" t="b">
        <f t="shared" ref="BD89:BD108" si="428">IF(BC89="■", $R89+$S89)</f>
        <v>0</v>
      </c>
      <c r="BE89" s="17">
        <f>IF($BB89="bePLAN", "■",0)</f>
        <v>0</v>
      </c>
      <c r="BF89" s="18" t="b">
        <f t="shared" ref="BF89:BF108" si="429">IF(BE89="■", $R89+$S89)</f>
        <v>0</v>
      </c>
      <c r="BG89" s="17">
        <f t="shared" ref="BG89:BG108" si="430">IF($BB89="Biblioteca digital", "■",0)</f>
        <v>0</v>
      </c>
      <c r="BH89" s="18" t="b">
        <f t="shared" ref="BH89:BH108" si="431">IF(BG89="■", $R89+$S89)</f>
        <v>0</v>
      </c>
      <c r="BI89" s="17">
        <f t="shared" ref="BI89:BI108" si="432">IF($BB89="Ideias com mérito", "■",0)</f>
        <v>0</v>
      </c>
      <c r="BJ89" s="18" t="b">
        <f t="shared" ref="BJ89:BJ108" si="433">IF(BI89="■", $R89+$S89)</f>
        <v>0</v>
      </c>
      <c r="BK89" s="17">
        <f t="shared" ref="BK89:BK108" si="434">IF($BB89="Imprevistos de leitura", "■",0)</f>
        <v>0</v>
      </c>
      <c r="BL89" s="18" t="b">
        <f t="shared" ref="BL89:BL108" si="435">IF(BK89="■", $R89+$S89)</f>
        <v>0</v>
      </c>
      <c r="BM89" s="17">
        <f t="shared" ref="BM89:BM108" si="436">IF($BB89="Leituras... com a biblioteca", "■",0)</f>
        <v>0</v>
      </c>
      <c r="BN89" s="18" t="b">
        <f t="shared" ref="BN89:BN108" si="437">IF(BM89="■", $R89+$S89)</f>
        <v>0</v>
      </c>
      <c r="BO89" s="17">
        <f t="shared" ref="BO89:BO108" si="438">IF($BB89="Ler e escrever mais com a biblioteca", "■",0)</f>
        <v>0</v>
      </c>
      <c r="BP89" s="18" t="b">
        <f t="shared" ref="BP89:BP108" si="439">IF(BO89="■", $R89+$S89)</f>
        <v>0</v>
      </c>
      <c r="BQ89" s="17">
        <f t="shared" ref="BQ89:BQ108" si="440">IF($BB89="Ler fora da escola", "■",0)</f>
        <v>0</v>
      </c>
      <c r="BR89" s="18" t="b">
        <f t="shared" ref="BR89:BR108" si="441">IF(BQ89="■", $R89+$S89)</f>
        <v>0</v>
      </c>
      <c r="BS89" s="17">
        <f>IF($BB89="Proliteracias", "■",0)</f>
        <v>0</v>
      </c>
      <c r="BT89" s="18" t="b">
        <f t="shared" ref="BT89:BT108" si="442">IF(BS89="■", $R89+$S89)</f>
        <v>0</v>
      </c>
      <c r="BU89" s="17">
        <f t="shared" ref="BU89:BU108" si="443">IF($BB89="(re)Ler com a biblioteca", "■",0)</f>
        <v>0</v>
      </c>
      <c r="BV89" s="18" t="b">
        <f t="shared" ref="BV89:BV108" si="444">IF(BU89="■", $R89+$S89)</f>
        <v>0</v>
      </c>
      <c r="BW89" s="17">
        <f t="shared" ref="BW89:BW108" si="445">IF($BB89="Requalificar a biblioteca", "■",0)</f>
        <v>0</v>
      </c>
      <c r="BX89" s="18" t="b">
        <f t="shared" ref="BX89:BX108" si="446">IF(BW89="■", $R89+$S89)</f>
        <v>0</v>
      </c>
      <c r="BY89" s="17">
        <f t="shared" ref="BY89:BY108" si="447">IF($BB89="Todos juntos podemos ler", "■",0)</f>
        <v>0</v>
      </c>
      <c r="BZ89" s="18" t="b">
        <f t="shared" ref="BZ89:BZ108" si="448">IF(BY89="■", $R89+$S89)</f>
        <v>0</v>
      </c>
      <c r="CA89" s="17">
        <f t="shared" ref="CA89:CA108" si="449">IF($BB89="Outra(s)", "■",0)</f>
        <v>0</v>
      </c>
      <c r="CB89" s="18" t="b">
        <f t="shared" ref="CB89:CB108" si="450">IF(CA89="■", $R89+$S89)</f>
        <v>0</v>
      </c>
      <c r="CC89" s="27"/>
      <c r="CD89" s="183">
        <f>IF($CC89="5.º Centenário de Camões", "■",0)</f>
        <v>0</v>
      </c>
      <c r="CE89" s="184" t="b">
        <f t="shared" ref="CE89:CE108" si="451">IF(CD89="■", $R89+$S89)</f>
        <v>0</v>
      </c>
      <c r="CF89" s="183">
        <f t="shared" ref="CF89:CF108" si="452">IF($CC89="7 dias com os media", "■",0)</f>
        <v>0</v>
      </c>
      <c r="CG89" s="184" t="b">
        <f t="shared" ref="CG89:CG108" si="453">IF(CF89="■", $R89+$S89)</f>
        <v>0</v>
      </c>
      <c r="CH89" s="183">
        <f>IF($CC89="aLer mais e melhor", "■",0)</f>
        <v>0</v>
      </c>
      <c r="CI89" s="184" t="b">
        <f t="shared" ref="CI89:CI108" si="454">IF(CH89="■", $R89+$S89)</f>
        <v>0</v>
      </c>
      <c r="CJ89" s="183">
        <f t="shared" ref="CJ89:CJ108" si="455">IF($CC89="Campeonato de Escrita e Ciência Criativa", "■",0)</f>
        <v>0</v>
      </c>
      <c r="CK89" s="184" t="b">
        <f t="shared" ref="CK89:CK108" si="456">IF(CJ89="■", $R89+$S89)</f>
        <v>0</v>
      </c>
      <c r="CL89" s="183">
        <f t="shared" ref="CL89:CL108" si="457">IF($CC89="Cientificamente provável", "■",0)</f>
        <v>0</v>
      </c>
      <c r="CM89" s="184" t="b">
        <f t="shared" ref="CM89:CM108" si="458">IF(CL89="■", $R89+$S89)</f>
        <v>0</v>
      </c>
      <c r="CN89" s="183">
        <f t="shared" ref="CN89:CN108" si="459">IF($CC89="Clássicos em rede", "■",0)</f>
        <v>0</v>
      </c>
      <c r="CO89" s="184" t="b">
        <f t="shared" ref="CO89:CO108" si="460">IF(CN89="■", $R89+$S89)</f>
        <v>0</v>
      </c>
      <c r="CP89" s="183">
        <f t="shared" ref="CP89:CP108" si="461">IF($CC89="Conto Contigo", "■",0)</f>
        <v>0</v>
      </c>
      <c r="CQ89" s="184" t="b">
        <f t="shared" ref="CQ89:CQ108" si="462">IF(CP89="■", $R89+$S89)</f>
        <v>0</v>
      </c>
      <c r="CR89" s="183">
        <f t="shared" ref="CR89:CR108" si="463">IF($CC89="Dia da internet Mais Segura", "■",0)</f>
        <v>0</v>
      </c>
      <c r="CS89" s="184" t="b">
        <f t="shared" ref="CS89:CS108" si="464">IF(CR89="■", $R89+$S89)</f>
        <v>0</v>
      </c>
      <c r="CT89" s="183">
        <f t="shared" ref="CT89:CT108" si="465">IF($CC89="Dia Mundial da Língua Portuguesa", "■",0)</f>
        <v>0</v>
      </c>
      <c r="CU89" s="184" t="b">
        <f t="shared" ref="CU89:CU108" si="466">IF(CT89="■", $R89+$S89)</f>
        <v>0</v>
      </c>
      <c r="CV89" s="183">
        <f t="shared" ref="CV89:CV108" si="467">IF($CC89="Histórias com ciência na biblioteca escolar", "■",0)</f>
        <v>0</v>
      </c>
      <c r="CW89" s="184" t="b">
        <f t="shared" ref="CW89:CW108" si="468">IF(CV89="■", $R89+$S89)</f>
        <v>0</v>
      </c>
      <c r="CX89" s="183">
        <f t="shared" ref="CX89:CX108" si="469">IF($CC89="Isto também é comigo", "■",0)</f>
        <v>0</v>
      </c>
      <c r="CY89" s="184" t="b">
        <f t="shared" ref="CY89:CY108" si="470">IF(CX89="■", $R89+$S89)</f>
        <v>0</v>
      </c>
      <c r="CZ89" s="183">
        <f t="shared" ref="CZ89:CZ108" si="471">IF($CC89="Jornal escolar", "■",0)</f>
        <v>0</v>
      </c>
      <c r="DA89" s="184" t="b">
        <f t="shared" ref="DA89:DA108" si="472">IF(CZ89="■", $R89+$S89)</f>
        <v>0</v>
      </c>
      <c r="DB89" s="183">
        <f t="shared" ref="DB89:DB108" si="473">IF($CC89="Jornalistas em rede", "■",0)</f>
        <v>0</v>
      </c>
      <c r="DC89" s="184" t="b">
        <f t="shared" ref="DC89:DC108" si="474">IF(DB89="■", $R89+$S89)</f>
        <v>0</v>
      </c>
      <c r="DD89" s="183">
        <f t="shared" ref="DD89:DD108" si="475">IF($CC89="Juntos a criar", "■",0)</f>
        <v>0</v>
      </c>
      <c r="DE89" s="184" t="b">
        <f t="shared" ref="DE89:DE108" si="476">IF(DD89="■", $R89+$S89)</f>
        <v>0</v>
      </c>
      <c r="DF89" s="183">
        <f>IF($CC89="Ler fora da escola", "■",0)</f>
        <v>0</v>
      </c>
      <c r="DG89" s="184" t="b">
        <f t="shared" ref="DG89:DG108" si="477">IF(DF89="■", $R89+$S89)</f>
        <v>0</v>
      </c>
      <c r="DH89" s="183">
        <f t="shared" ref="DH89:DH108" si="478">IF($CC89="Media@ção", "■",0)</f>
        <v>0</v>
      </c>
      <c r="DI89" s="184" t="b">
        <f t="shared" ref="DI89:DI108" si="479">IF(DH89="■", $R89+$S89)</f>
        <v>0</v>
      </c>
      <c r="DJ89" s="183">
        <f t="shared" ref="DJ89:DJ108" si="480">IF($CC89="Mês Internacional da Biblioteca Escolar", "■",0)</f>
        <v>0</v>
      </c>
      <c r="DK89" s="184" t="b">
        <f t="shared" ref="DK89:DK108" si="481">IF(DJ89="■", $R89+$S89)</f>
        <v>0</v>
      </c>
      <c r="DL89" s="183">
        <f t="shared" ref="DL89:DL108" si="482">IF($CC89="Miúdos a votos", "■",0)</f>
        <v>0</v>
      </c>
      <c r="DM89" s="184" t="b">
        <f t="shared" ref="DM89:DM108" si="483">IF(DL89="■", $R89+$S89)</f>
        <v>0</v>
      </c>
      <c r="DN89" s="183">
        <f t="shared" ref="DN89:DN108" si="484">IF($CC89="Newton gostava de ler", "■",0)</f>
        <v>0</v>
      </c>
      <c r="DO89" s="184" t="b">
        <f t="shared" ref="DO89:DO108" si="485">IF(DN89="■", $R89+$S89)</f>
        <v>0</v>
      </c>
      <c r="DP89" s="183">
        <f t="shared" ref="DP89:DP108" si="486">IF($CC89="Plano Nacional das Artes", "■",0)</f>
        <v>0</v>
      </c>
      <c r="DQ89" s="184" t="b">
        <f t="shared" ref="DQ89:DQ108" si="487">IF(DP89="■", $R89+$S89)</f>
        <v>0</v>
      </c>
      <c r="DR89" s="183">
        <f t="shared" ref="DR89:DR108" si="488">IF($CC89="Plano Nacional de Cinema", "■",0)</f>
        <v>0</v>
      </c>
      <c r="DS89" s="184" t="b">
        <f t="shared" ref="DS89:DS108" si="489">IF(DR89="■", $R89+$S89)</f>
        <v>0</v>
      </c>
      <c r="DT89" s="183">
        <f t="shared" ref="DT89:DT108" si="490">IF($CC89="Plano Nacional de Formação Financeira", "■",0)</f>
        <v>0</v>
      </c>
      <c r="DU89" s="184" t="b">
        <f t="shared" ref="DU89:DU108" si="491">IF(DT89="■", $R89+$S89)</f>
        <v>0</v>
      </c>
      <c r="DV89" s="183">
        <f t="shared" ref="DV89:DV108" si="492">IF($CC89="Rádio escolar", "■",0)</f>
        <v>0</v>
      </c>
      <c r="DW89" s="184" t="b">
        <f t="shared" ref="DW89:DW108" si="493">IF(DV89="■", $R89+$S89)</f>
        <v>0</v>
      </c>
      <c r="DX89" s="183">
        <f t="shared" ref="DX89:DX108" si="494">IF($CC89="READ ON Portugal", "■",0)</f>
        <v>0</v>
      </c>
      <c r="DY89" s="184" t="b">
        <f t="shared" ref="DY89:DY108" si="495">IF(DX89="■", $R89+$S89)</f>
        <v>0</v>
      </c>
      <c r="DZ89" s="183">
        <f t="shared" ref="DZ89:DZ108" si="496">IF($CC89="Semana da leitura", "■",0)</f>
        <v>0</v>
      </c>
      <c r="EA89" s="184" t="b">
        <f t="shared" ref="EA89:EA108" si="497">IF(DZ89="■", $R89+$S89)</f>
        <v>0</v>
      </c>
      <c r="EB89" s="183">
        <f t="shared" ref="EB89:EB108" si="498">IF($CC89="Ser escritor é cool", "■",0)</f>
        <v>0</v>
      </c>
      <c r="EC89" s="187" t="b">
        <f t="shared" ref="EC89:EC108" si="499">IF(EB89="■", $R89+$S89)</f>
        <v>0</v>
      </c>
      <c r="ED89" s="183">
        <f t="shared" ref="ED89:ED108" si="500">IF($CC89="Supercharged by IA", "■",0)</f>
        <v>0</v>
      </c>
      <c r="EE89" s="184" t="b">
        <f t="shared" ref="EE89:EE108" si="501">IF(ED89="■", $R89+$S89)</f>
        <v>0</v>
      </c>
      <c r="EF89" s="183">
        <f t="shared" ref="EF89:EF108" si="502">IF($CC89="Todos Juntos Podemos Ler", "■",0)</f>
        <v>0</v>
      </c>
      <c r="EG89" s="184" t="b">
        <f t="shared" ref="EG89:EG108" si="503">IF(EF89="■", $R89+$S89)</f>
        <v>0</v>
      </c>
      <c r="EH89" s="183">
        <f t="shared" ref="EH89:EH108" si="504">IF($CC89="TV escolar", "■",0)</f>
        <v>0</v>
      </c>
      <c r="EI89" s="184" t="b">
        <f t="shared" ref="EI89:EI108" si="505">IF(EH89="■", $R89+$S89)</f>
        <v>0</v>
      </c>
      <c r="EJ89" s="183">
        <f t="shared" ref="EJ89:EJ108" si="506">IF($CC89="Voluntários de leitura", "■",0)</f>
        <v>0</v>
      </c>
      <c r="EK89" s="184" t="b">
        <f t="shared" ref="EK89:EK108" si="507">IF(EJ89="■", $R89+$S89)</f>
        <v>0</v>
      </c>
      <c r="EL89" s="183">
        <f t="shared" ref="EL89:EL108" si="508">IF($CC89="Outra(s)", "■",0)</f>
        <v>0</v>
      </c>
      <c r="EM89" s="184" t="b">
        <f t="shared" ref="EM89:EM108" si="509">IF(EL89="■", $R89+$S89)</f>
        <v>0</v>
      </c>
      <c r="EN89" s="17"/>
      <c r="EO89" s="183">
        <f>IF($EN89="5.º Centenário de Camões", "■",0)</f>
        <v>0</v>
      </c>
      <c r="EP89" s="184" t="b">
        <f>IF(EO89="■", $R89+$S89)</f>
        <v>0</v>
      </c>
      <c r="EQ89" s="183">
        <f>IF($EN89="7 dias com os media", "■",0)</f>
        <v>0</v>
      </c>
      <c r="ER89" s="184" t="b">
        <f>IF(EQ89="■", $R89+$S89)</f>
        <v>0</v>
      </c>
      <c r="ES89" s="183">
        <f>IF($EN89="aler mais e melhor", "■",0)</f>
        <v>0</v>
      </c>
      <c r="ET89" s="184" t="b">
        <f>IF(ES89="■", $R89+$S89)</f>
        <v>0</v>
      </c>
      <c r="EU89" s="183">
        <f>IF($EN89="Campeonato de Escrita e Ciência Criativa", "■",0)</f>
        <v>0</v>
      </c>
      <c r="EV89" s="184" t="b">
        <f>IF(EU89="■", $R89+$S89)</f>
        <v>0</v>
      </c>
      <c r="EW89" s="183">
        <f>IF($EN89="Cientificamente provável", "■",0)</f>
        <v>0</v>
      </c>
      <c r="EX89" s="184" t="b">
        <f>IF(EW89="■", $R89+$S89)</f>
        <v>0</v>
      </c>
      <c r="EY89" s="183">
        <f>IF($EN89="Clássicos em rede", "■",0)</f>
        <v>0</v>
      </c>
      <c r="EZ89" s="184" t="b">
        <f>IF(EY89="■", $R89+$S89)</f>
        <v>0</v>
      </c>
      <c r="FA89" s="183">
        <f>IF($EN89="Conto Contigo", "■",0)</f>
        <v>0</v>
      </c>
      <c r="FB89" s="184" t="b">
        <f>IF(FA89="■", $R89+$S89)</f>
        <v>0</v>
      </c>
      <c r="FC89" s="183">
        <f>IF($EN89="Dia da internet Mais Segura", "■",0)</f>
        <v>0</v>
      </c>
      <c r="FD89" s="184" t="b">
        <f>IF(FC89="■", $R89+$S89)</f>
        <v>0</v>
      </c>
      <c r="FE89" s="183">
        <f>IF($EN89="Dia Mundial da Língua Portuguesa", "■",0)</f>
        <v>0</v>
      </c>
      <c r="FF89" s="184" t="b">
        <f>IF(FE89="■", $R89+$S89)</f>
        <v>0</v>
      </c>
      <c r="FG89" s="183">
        <f>IF($EN89="Histórias com ciência na biblioteca escolar", "■",0)</f>
        <v>0</v>
      </c>
      <c r="FH89" s="184" t="b">
        <f>IF(FG89="■", $R89+$S89)</f>
        <v>0</v>
      </c>
      <c r="FI89" s="183">
        <f>IF($EN89="Isto também é comigo", "■",0)</f>
        <v>0</v>
      </c>
      <c r="FJ89" s="184" t="b">
        <f>IF(FI89="■", $R89+$S89)</f>
        <v>0</v>
      </c>
      <c r="FK89" s="183">
        <f>IF($EN89="Jornal escolar", "■",0)</f>
        <v>0</v>
      </c>
      <c r="FL89" s="184" t="b">
        <f>IF(FK89="■", $R89+$S89)</f>
        <v>0</v>
      </c>
      <c r="FM89" s="183">
        <f>IF($EN89="Jornalistas em rede", "■",0)</f>
        <v>0</v>
      </c>
      <c r="FN89" s="184" t="b">
        <f>IF(FM89="■", $R89+$S89)</f>
        <v>0</v>
      </c>
      <c r="FO89" s="183">
        <f>IF($EN89="Juntos a criar", "■",0)</f>
        <v>0</v>
      </c>
      <c r="FP89" s="184" t="b">
        <f>IF(FO89="■", $R89+$S89)</f>
        <v>0</v>
      </c>
      <c r="FQ89" s="183">
        <f>IF($EN89="Ler fora da escola", "■",0)</f>
        <v>0</v>
      </c>
      <c r="FR89" s="184" t="b">
        <f>IF(FQ89="■", $R89+$S89)</f>
        <v>0</v>
      </c>
      <c r="FS89" s="183">
        <f>IF($EN89="Media@ção", "■",0)</f>
        <v>0</v>
      </c>
      <c r="FT89" s="184" t="b">
        <f>IF(FS89="■", $R89+$S89)</f>
        <v>0</v>
      </c>
      <c r="FU89" s="183">
        <f>IF($EN89="Mês Internacional da Biblioteca Escolar", "■",0)</f>
        <v>0</v>
      </c>
      <c r="FV89" s="184" t="b">
        <f>IF(FU89="■", $R89+$S89)</f>
        <v>0</v>
      </c>
      <c r="FW89" s="183">
        <f>IF($EN89="Miúdos a votos", "■",0)</f>
        <v>0</v>
      </c>
      <c r="FX89" s="184" t="b">
        <f>IF(FW89="■", $R89+$S89)</f>
        <v>0</v>
      </c>
      <c r="FY89" s="183">
        <f>IF($EN89="Newton gostava de ler", "■",0)</f>
        <v>0</v>
      </c>
      <c r="FZ89" s="184" t="b">
        <f>IF(FY89="■", $R89+$S89)</f>
        <v>0</v>
      </c>
      <c r="GA89" s="183">
        <f>IF($EN89="Plano Nacional das Artes", "■",0)</f>
        <v>0</v>
      </c>
      <c r="GB89" s="184" t="b">
        <f>IF(GA89="■", $R89+$S89)</f>
        <v>0</v>
      </c>
      <c r="GC89" s="183">
        <f t="shared" ref="GC89:GC93" si="510">IF($EN89="Plano Nacional de Cinema", "■",0)</f>
        <v>0</v>
      </c>
      <c r="GD89" s="184" t="b">
        <f>IF(GC89="■", $R89+$S89)</f>
        <v>0</v>
      </c>
      <c r="GE89" s="183">
        <f>IF($EN89="Plano Nacional de Formação Financeira", "■",0)</f>
        <v>0</v>
      </c>
      <c r="GF89" s="184" t="b">
        <f>IF(GE89="■", $R89+$S89)</f>
        <v>0</v>
      </c>
      <c r="GG89" s="183">
        <f>IF($EN89="Rádio escolar", "■",0)</f>
        <v>0</v>
      </c>
      <c r="GH89" s="184" t="b">
        <f>IF(GG89="■", $R89+$S89)</f>
        <v>0</v>
      </c>
      <c r="GI89" s="183">
        <f>IF($EN89="READ ON Portugal", "■",0)</f>
        <v>0</v>
      </c>
      <c r="GJ89" s="184" t="b">
        <f>IF(GI89="■", $R89+$S89)</f>
        <v>0</v>
      </c>
      <c r="GK89" s="183">
        <f>IF($EN89="Semana da leitura", "■",0)</f>
        <v>0</v>
      </c>
      <c r="GL89" s="184" t="b">
        <f>IF(GK89="■", $R89+$S89)</f>
        <v>0</v>
      </c>
      <c r="GM89" s="183">
        <f>IF($EN89="Ser escritor é cool", "■",0)</f>
        <v>0</v>
      </c>
      <c r="GN89" s="187" t="b">
        <f>IF(GM89="■", $R89+$S89)</f>
        <v>0</v>
      </c>
      <c r="GO89" s="183">
        <f>IF($EN89="Supercharged by IA", "■",0)</f>
        <v>0</v>
      </c>
      <c r="GP89" s="184" t="b">
        <f>IF(GO89="■", $R89+$S89)</f>
        <v>0</v>
      </c>
      <c r="GQ89" s="183">
        <f>IF($EN89="Todos Juntos Podemos Ler", "■",0)</f>
        <v>0</v>
      </c>
      <c r="GR89" s="184" t="b">
        <f>IF(GQ89="■", $R89+$S89)</f>
        <v>0</v>
      </c>
      <c r="GS89" s="183">
        <f>IF($EN89="TV escolar", "■",0)</f>
        <v>0</v>
      </c>
      <c r="GT89" s="184" t="b">
        <f>IF(GS89="■", $R89+$S89)</f>
        <v>0</v>
      </c>
      <c r="GU89" s="183">
        <f t="shared" ref="GU89:GU92" si="511">IF($CC89="Voluntários de leitura", "■",0)</f>
        <v>0</v>
      </c>
      <c r="GV89" s="184" t="b">
        <f>IF(GU89="■", $R89+$S89)</f>
        <v>0</v>
      </c>
      <c r="GW89" s="183">
        <f>IF($EN89="Outra(s)", "■",0)</f>
        <v>0</v>
      </c>
      <c r="GX89" s="184" t="b">
        <f>IF(GW89="■", $R89+$S89)</f>
        <v>0</v>
      </c>
    </row>
    <row r="90" spans="1:206" ht="15.6" customHeight="1">
      <c r="A90" s="93"/>
      <c r="B90" s="188">
        <f>'1. Plano anual atividades'!C92</f>
        <v>0</v>
      </c>
      <c r="C90" s="19"/>
      <c r="D90" s="190">
        <f>'1. Plano anual atividades'!D92</f>
        <v>0</v>
      </c>
      <c r="E90" s="190">
        <f>'1. Plano anual atividades'!I92</f>
        <v>0</v>
      </c>
      <c r="F90" s="190">
        <f>'1. Plano anual atividades'!J92</f>
        <v>0</v>
      </c>
      <c r="G90" s="190">
        <f>'1. Plano anual atividades'!K92</f>
        <v>0</v>
      </c>
      <c r="H90" s="190">
        <f>'1. Plano anual atividades'!L92</f>
        <v>0</v>
      </c>
      <c r="I90" s="190">
        <f>'1. Plano anual atividades'!M92</f>
        <v>0</v>
      </c>
      <c r="J90" s="190">
        <f>'1. Plano anual atividades'!N92</f>
        <v>0</v>
      </c>
      <c r="K90" s="190">
        <f>'1. Plano anual atividades'!O92</f>
        <v>0</v>
      </c>
      <c r="L90" s="190">
        <f>'1. Plano anual atividades'!P92</f>
        <v>0</v>
      </c>
      <c r="M90" s="190">
        <f>'1. Plano anual atividades'!Q92</f>
        <v>0</v>
      </c>
      <c r="N90" s="190">
        <f>'1. Plano anual atividades'!R92</f>
        <v>0</v>
      </c>
      <c r="O90" s="19"/>
      <c r="P90" s="19"/>
      <c r="Q90" s="190">
        <f t="shared" ref="Q90:Q108" si="512">O90*P90</f>
        <v>0</v>
      </c>
      <c r="R90" s="19"/>
      <c r="S90" s="19"/>
      <c r="T90" s="190">
        <f>P90*R90</f>
        <v>0</v>
      </c>
      <c r="U90" s="190">
        <f>P90*S90</f>
        <v>0</v>
      </c>
      <c r="V90" s="19"/>
      <c r="W90" s="19"/>
      <c r="X90" s="190">
        <f t="shared" ref="X90:X107" si="513">P90*V90</f>
        <v>0</v>
      </c>
      <c r="Y90" s="190">
        <f t="shared" ref="Y90:Y108" si="514">P90*W90</f>
        <v>0</v>
      </c>
      <c r="Z90" s="19"/>
      <c r="AA90" s="19"/>
      <c r="AB90" s="191">
        <f>'1. Plano anual atividades'!E92</f>
        <v>0</v>
      </c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2"/>
      <c r="BB90" s="19"/>
      <c r="BC90" s="17">
        <f t="shared" ref="BC90:BC108" si="515">IF($BB90="aLer mais e melhor", "■",0)</f>
        <v>0</v>
      </c>
      <c r="BD90" s="20" t="b">
        <f t="shared" si="428"/>
        <v>0</v>
      </c>
      <c r="BE90" s="17">
        <f t="shared" ref="BE90:BE108" si="516">IF($BB90="bePLAN", "■",0)</f>
        <v>0</v>
      </c>
      <c r="BF90" s="20" t="b">
        <f t="shared" si="429"/>
        <v>0</v>
      </c>
      <c r="BG90" s="19">
        <f t="shared" si="430"/>
        <v>0</v>
      </c>
      <c r="BH90" s="20" t="b">
        <f t="shared" si="431"/>
        <v>0</v>
      </c>
      <c r="BI90" s="19">
        <f t="shared" si="432"/>
        <v>0</v>
      </c>
      <c r="BJ90" s="20" t="b">
        <f t="shared" si="433"/>
        <v>0</v>
      </c>
      <c r="BK90" s="19">
        <f t="shared" si="434"/>
        <v>0</v>
      </c>
      <c r="BL90" s="20" t="b">
        <f t="shared" si="435"/>
        <v>0</v>
      </c>
      <c r="BM90" s="19">
        <f t="shared" si="436"/>
        <v>0</v>
      </c>
      <c r="BN90" s="20" t="b">
        <f t="shared" si="437"/>
        <v>0</v>
      </c>
      <c r="BO90" s="19">
        <f t="shared" si="438"/>
        <v>0</v>
      </c>
      <c r="BP90" s="20" t="b">
        <f t="shared" si="439"/>
        <v>0</v>
      </c>
      <c r="BQ90" s="17">
        <f t="shared" si="440"/>
        <v>0</v>
      </c>
      <c r="BR90" s="20" t="b">
        <f t="shared" si="441"/>
        <v>0</v>
      </c>
      <c r="BS90" s="17">
        <f t="shared" ref="BS90:BS108" si="517">IF($BB90="Proliteracias", "■",0)</f>
        <v>0</v>
      </c>
      <c r="BT90" s="20" t="b">
        <f t="shared" si="442"/>
        <v>0</v>
      </c>
      <c r="BU90" s="19">
        <f t="shared" si="443"/>
        <v>0</v>
      </c>
      <c r="BV90" s="20" t="b">
        <f t="shared" si="444"/>
        <v>0</v>
      </c>
      <c r="BW90" s="19">
        <f t="shared" si="445"/>
        <v>0</v>
      </c>
      <c r="BX90" s="20" t="b">
        <f t="shared" si="446"/>
        <v>0</v>
      </c>
      <c r="BY90" s="19">
        <f t="shared" si="447"/>
        <v>0</v>
      </c>
      <c r="BZ90" s="20" t="b">
        <f t="shared" si="448"/>
        <v>0</v>
      </c>
      <c r="CA90" s="19">
        <f t="shared" si="449"/>
        <v>0</v>
      </c>
      <c r="CB90" s="20" t="b">
        <f t="shared" si="450"/>
        <v>0</v>
      </c>
      <c r="CC90" s="28"/>
      <c r="CD90" s="183">
        <f t="shared" ref="CD90:CD108" si="518">IF($CC90="5.º Centenário de Camões", "■",0)</f>
        <v>0</v>
      </c>
      <c r="CE90" s="190" t="b">
        <f t="shared" si="451"/>
        <v>0</v>
      </c>
      <c r="CF90" s="189">
        <f t="shared" si="452"/>
        <v>0</v>
      </c>
      <c r="CG90" s="190" t="b">
        <f t="shared" si="453"/>
        <v>0</v>
      </c>
      <c r="CH90" s="183">
        <f t="shared" ref="CH90:CH108" si="519">IF($CC90="aLer mais e melhor", "■",0)</f>
        <v>0</v>
      </c>
      <c r="CI90" s="190" t="b">
        <f t="shared" si="454"/>
        <v>0</v>
      </c>
      <c r="CJ90" s="189">
        <f t="shared" si="455"/>
        <v>0</v>
      </c>
      <c r="CK90" s="190" t="b">
        <f t="shared" si="456"/>
        <v>0</v>
      </c>
      <c r="CL90" s="189">
        <f t="shared" si="457"/>
        <v>0</v>
      </c>
      <c r="CM90" s="190" t="b">
        <f t="shared" si="458"/>
        <v>0</v>
      </c>
      <c r="CN90" s="189">
        <f t="shared" si="459"/>
        <v>0</v>
      </c>
      <c r="CO90" s="190" t="b">
        <f t="shared" si="460"/>
        <v>0</v>
      </c>
      <c r="CP90" s="189">
        <f t="shared" si="461"/>
        <v>0</v>
      </c>
      <c r="CQ90" s="190" t="b">
        <f t="shared" si="462"/>
        <v>0</v>
      </c>
      <c r="CR90" s="189">
        <f t="shared" si="463"/>
        <v>0</v>
      </c>
      <c r="CS90" s="190" t="b">
        <f t="shared" si="464"/>
        <v>0</v>
      </c>
      <c r="CT90" s="189">
        <f t="shared" si="465"/>
        <v>0</v>
      </c>
      <c r="CU90" s="190" t="b">
        <f t="shared" si="466"/>
        <v>0</v>
      </c>
      <c r="CV90" s="189">
        <f t="shared" si="467"/>
        <v>0</v>
      </c>
      <c r="CW90" s="190" t="b">
        <f t="shared" si="468"/>
        <v>0</v>
      </c>
      <c r="CX90" s="189">
        <f t="shared" si="469"/>
        <v>0</v>
      </c>
      <c r="CY90" s="190" t="b">
        <f t="shared" si="470"/>
        <v>0</v>
      </c>
      <c r="CZ90" s="189">
        <f t="shared" si="471"/>
        <v>0</v>
      </c>
      <c r="DA90" s="190" t="b">
        <f t="shared" si="472"/>
        <v>0</v>
      </c>
      <c r="DB90" s="189">
        <f t="shared" si="473"/>
        <v>0</v>
      </c>
      <c r="DC90" s="190" t="b">
        <f t="shared" si="474"/>
        <v>0</v>
      </c>
      <c r="DD90" s="189">
        <f t="shared" si="475"/>
        <v>0</v>
      </c>
      <c r="DE90" s="190" t="b">
        <f t="shared" si="476"/>
        <v>0</v>
      </c>
      <c r="DF90" s="183">
        <f t="shared" ref="DF90:DF108" si="520">IF($CC90="Ler fora da escola", "■",0)</f>
        <v>0</v>
      </c>
      <c r="DG90" s="190" t="b">
        <f t="shared" si="477"/>
        <v>0</v>
      </c>
      <c r="DH90" s="189">
        <f t="shared" si="478"/>
        <v>0</v>
      </c>
      <c r="DI90" s="190" t="b">
        <f t="shared" si="479"/>
        <v>0</v>
      </c>
      <c r="DJ90" s="189">
        <f t="shared" si="480"/>
        <v>0</v>
      </c>
      <c r="DK90" s="190" t="b">
        <f t="shared" si="481"/>
        <v>0</v>
      </c>
      <c r="DL90" s="189">
        <f t="shared" si="482"/>
        <v>0</v>
      </c>
      <c r="DM90" s="190" t="b">
        <f t="shared" si="483"/>
        <v>0</v>
      </c>
      <c r="DN90" s="189">
        <f t="shared" si="484"/>
        <v>0</v>
      </c>
      <c r="DO90" s="190" t="b">
        <f t="shared" si="485"/>
        <v>0</v>
      </c>
      <c r="DP90" s="189">
        <f t="shared" si="486"/>
        <v>0</v>
      </c>
      <c r="DQ90" s="190" t="b">
        <f t="shared" si="487"/>
        <v>0</v>
      </c>
      <c r="DR90" s="189">
        <f t="shared" si="488"/>
        <v>0</v>
      </c>
      <c r="DS90" s="190" t="b">
        <f t="shared" si="489"/>
        <v>0</v>
      </c>
      <c r="DT90" s="189">
        <f t="shared" si="490"/>
        <v>0</v>
      </c>
      <c r="DU90" s="190" t="b">
        <f t="shared" si="491"/>
        <v>0</v>
      </c>
      <c r="DV90" s="189">
        <f t="shared" si="492"/>
        <v>0</v>
      </c>
      <c r="DW90" s="190" t="b">
        <f t="shared" si="493"/>
        <v>0</v>
      </c>
      <c r="DX90" s="189">
        <f t="shared" si="494"/>
        <v>0</v>
      </c>
      <c r="DY90" s="190" t="b">
        <f t="shared" si="495"/>
        <v>0</v>
      </c>
      <c r="DZ90" s="189">
        <f t="shared" si="496"/>
        <v>0</v>
      </c>
      <c r="EA90" s="190" t="b">
        <f t="shared" si="497"/>
        <v>0</v>
      </c>
      <c r="EB90" s="189">
        <f t="shared" si="498"/>
        <v>0</v>
      </c>
      <c r="EC90" s="193" t="b">
        <f t="shared" si="499"/>
        <v>0</v>
      </c>
      <c r="ED90" s="183">
        <f t="shared" si="500"/>
        <v>0</v>
      </c>
      <c r="EE90" s="190" t="b">
        <f t="shared" si="501"/>
        <v>0</v>
      </c>
      <c r="EF90" s="189">
        <f t="shared" si="502"/>
        <v>0</v>
      </c>
      <c r="EG90" s="190" t="b">
        <f t="shared" si="503"/>
        <v>0</v>
      </c>
      <c r="EH90" s="189">
        <f t="shared" si="504"/>
        <v>0</v>
      </c>
      <c r="EI90" s="190" t="b">
        <f t="shared" si="505"/>
        <v>0</v>
      </c>
      <c r="EJ90" s="189">
        <f t="shared" si="506"/>
        <v>0</v>
      </c>
      <c r="EK90" s="190" t="b">
        <f t="shared" si="507"/>
        <v>0</v>
      </c>
      <c r="EL90" s="189">
        <f t="shared" si="508"/>
        <v>0</v>
      </c>
      <c r="EM90" s="190" t="b">
        <f t="shared" si="509"/>
        <v>0</v>
      </c>
      <c r="EN90" s="19"/>
      <c r="EO90" s="183">
        <f t="shared" ref="EO90:EO108" si="521">IF($EN90="5.º Centenário de Camões", "■",0)</f>
        <v>0</v>
      </c>
      <c r="EP90" s="190" t="b">
        <f t="shared" ref="EP90:EP108" si="522">IF(EO90="■", $R90+$S90)</f>
        <v>0</v>
      </c>
      <c r="EQ90" s="189">
        <f t="shared" ref="EQ90:EQ108" si="523">IF($EN90="7 dias com os media", "■",0)</f>
        <v>0</v>
      </c>
      <c r="ER90" s="190" t="b">
        <f t="shared" ref="ER90:ER108" si="524">IF(EQ90="■", $R90+$S90)</f>
        <v>0</v>
      </c>
      <c r="ES90" s="183">
        <f t="shared" ref="ES90:ES108" si="525">IF($EN90="aler mais e melhor", "■",0)</f>
        <v>0</v>
      </c>
      <c r="ET90" s="190" t="b">
        <f t="shared" ref="ET90:ET108" si="526">IF(ES90="■", $R90+$S90)</f>
        <v>0</v>
      </c>
      <c r="EU90" s="189">
        <f t="shared" ref="EU90:EU108" si="527">IF($EN90="Campeonato de Escrita e Ciência Criativa", "■",0)</f>
        <v>0</v>
      </c>
      <c r="EV90" s="190" t="b">
        <f t="shared" ref="EV90:EV108" si="528">IF(EU90="■", $R90+$S90)</f>
        <v>0</v>
      </c>
      <c r="EW90" s="189">
        <f t="shared" ref="EW90:EW108" si="529">IF($EN90="Cientificamente provável", "■",0)</f>
        <v>0</v>
      </c>
      <c r="EX90" s="190" t="b">
        <f t="shared" ref="EX90:EX108" si="530">IF(EW90="■", $R90+$S90)</f>
        <v>0</v>
      </c>
      <c r="EY90" s="189">
        <f t="shared" ref="EY90:EY108" si="531">IF($EN90="Clássicos em rede", "■",0)</f>
        <v>0</v>
      </c>
      <c r="EZ90" s="190" t="b">
        <f t="shared" ref="EZ90:EZ108" si="532">IF(EY90="■", $R90+$S90)</f>
        <v>0</v>
      </c>
      <c r="FA90" s="189">
        <f t="shared" ref="FA90:FA108" si="533">IF($EN90="Conto Contigo", "■",0)</f>
        <v>0</v>
      </c>
      <c r="FB90" s="190" t="b">
        <f t="shared" ref="FB90:FB108" si="534">IF(FA90="■", $R90+$S90)</f>
        <v>0</v>
      </c>
      <c r="FC90" s="189">
        <f t="shared" ref="FC90:FC108" si="535">IF($EN90="Dia da internet Mais Segura", "■",0)</f>
        <v>0</v>
      </c>
      <c r="FD90" s="190" t="b">
        <f t="shared" ref="FD90:FD108" si="536">IF(FC90="■", $R90+$S90)</f>
        <v>0</v>
      </c>
      <c r="FE90" s="189">
        <f t="shared" ref="FE90:FE108" si="537">IF($EN90="Dia Mundial da Língua Portuguesa", "■",0)</f>
        <v>0</v>
      </c>
      <c r="FF90" s="190" t="b">
        <f t="shared" ref="FF90:FF108" si="538">IF(FE90="■", $R90+$S90)</f>
        <v>0</v>
      </c>
      <c r="FG90" s="189">
        <f t="shared" ref="FG90:FG108" si="539">IF($EN90="Histórias com ciência na biblioteca escolar", "■",0)</f>
        <v>0</v>
      </c>
      <c r="FH90" s="190" t="b">
        <f t="shared" ref="FH90:FH108" si="540">IF(FG90="■", $R90+$S90)</f>
        <v>0</v>
      </c>
      <c r="FI90" s="189">
        <f t="shared" ref="FI90:FI108" si="541">IF($EN90="Isto também é comigo", "■",0)</f>
        <v>0</v>
      </c>
      <c r="FJ90" s="190" t="b">
        <f t="shared" ref="FJ90:FJ108" si="542">IF(FI90="■", $R90+$S90)</f>
        <v>0</v>
      </c>
      <c r="FK90" s="189">
        <f t="shared" ref="FK90:FK108" si="543">IF($EN90="Jornal escolar", "■",0)</f>
        <v>0</v>
      </c>
      <c r="FL90" s="190" t="b">
        <f t="shared" ref="FL90:FL108" si="544">IF(FK90="■", $R90+$S90)</f>
        <v>0</v>
      </c>
      <c r="FM90" s="189">
        <f t="shared" ref="FM90:FM108" si="545">IF($EN90="Jornalistas em rede", "■",0)</f>
        <v>0</v>
      </c>
      <c r="FN90" s="190" t="b">
        <f t="shared" ref="FN90:FN108" si="546">IF(FM90="■", $R90+$S90)</f>
        <v>0</v>
      </c>
      <c r="FO90" s="189">
        <f t="shared" ref="FO90:FO108" si="547">IF($EN90="Juntos a criar", "■",0)</f>
        <v>0</v>
      </c>
      <c r="FP90" s="190" t="b">
        <f t="shared" ref="FP90:FP108" si="548">IF(FO90="■", $R90+$S90)</f>
        <v>0</v>
      </c>
      <c r="FQ90" s="183">
        <f t="shared" ref="FQ90:FQ108" si="549">IF($EN90="Ler fora da escola", "■",0)</f>
        <v>0</v>
      </c>
      <c r="FR90" s="190" t="b">
        <f t="shared" ref="FR90:FR108" si="550">IF(FQ90="■", $R90+$S90)</f>
        <v>0</v>
      </c>
      <c r="FS90" s="189">
        <f t="shared" ref="FS90:FS108" si="551">IF($EN90="Media@ção", "■",0)</f>
        <v>0</v>
      </c>
      <c r="FT90" s="190" t="b">
        <f t="shared" ref="FT90:FT108" si="552">IF(FS90="■", $R90+$S90)</f>
        <v>0</v>
      </c>
      <c r="FU90" s="189">
        <f t="shared" ref="FU90:FU108" si="553">IF($EN90="Mês Internacional da Biblioteca Escolar", "■",0)</f>
        <v>0</v>
      </c>
      <c r="FV90" s="190" t="b">
        <f t="shared" ref="FV90:FV108" si="554">IF(FU90="■", $R90+$S90)</f>
        <v>0</v>
      </c>
      <c r="FW90" s="189">
        <f t="shared" ref="FW90:FW108" si="555">IF($EN90="Miúdos a votos", "■",0)</f>
        <v>0</v>
      </c>
      <c r="FX90" s="190" t="b">
        <f t="shared" ref="FX90:FX108" si="556">IF(FW90="■", $R90+$S90)</f>
        <v>0</v>
      </c>
      <c r="FY90" s="189">
        <f t="shared" ref="FY90:FY108" si="557">IF($EN90="Newton gostava de ler", "■",0)</f>
        <v>0</v>
      </c>
      <c r="FZ90" s="190" t="b">
        <f t="shared" ref="FZ90:FZ108" si="558">IF(FY90="■", $R90+$S90)</f>
        <v>0</v>
      </c>
      <c r="GA90" s="189">
        <f t="shared" ref="GA90:GA108" si="559">IF($EN90="Plano Nacional das Artes", "■",0)</f>
        <v>0</v>
      </c>
      <c r="GB90" s="190" t="b">
        <f t="shared" ref="GB90:GB108" si="560">IF(GA90="■", $R90+$S90)</f>
        <v>0</v>
      </c>
      <c r="GC90" s="189">
        <f t="shared" si="510"/>
        <v>0</v>
      </c>
      <c r="GD90" s="190" t="b">
        <f t="shared" ref="GD90:GD108" si="561">IF(GC90="■", $R90+$S90)</f>
        <v>0</v>
      </c>
      <c r="GE90" s="189">
        <f t="shared" ref="GE90:GE108" si="562">IF($EN90="Plano Nacional de Formação Financeira", "■",0)</f>
        <v>0</v>
      </c>
      <c r="GF90" s="190" t="b">
        <f t="shared" ref="GF90:GF108" si="563">IF(GE90="■", $R90+$S90)</f>
        <v>0</v>
      </c>
      <c r="GG90" s="189">
        <f t="shared" ref="GG90:GG108" si="564">IF($EN90="Rádio escolar", "■",0)</f>
        <v>0</v>
      </c>
      <c r="GH90" s="190" t="b">
        <f t="shared" ref="GH90:GH108" si="565">IF(GG90="■", $R90+$S90)</f>
        <v>0</v>
      </c>
      <c r="GI90" s="189">
        <f t="shared" ref="GI90:GI108" si="566">IF($EN90="READ ON Portugal", "■",0)</f>
        <v>0</v>
      </c>
      <c r="GJ90" s="190" t="b">
        <f t="shared" ref="GJ90:GJ108" si="567">IF(GI90="■", $R90+$S90)</f>
        <v>0</v>
      </c>
      <c r="GK90" s="189">
        <f t="shared" ref="GK90:GK108" si="568">IF($EN90="Semana da leitura", "■",0)</f>
        <v>0</v>
      </c>
      <c r="GL90" s="190" t="b">
        <f t="shared" ref="GL90:GL108" si="569">IF(GK90="■", $R90+$S90)</f>
        <v>0</v>
      </c>
      <c r="GM90" s="189">
        <f t="shared" ref="GM90:GM108" si="570">IF($EN90="Ser escritor é cool", "■",0)</f>
        <v>0</v>
      </c>
      <c r="GN90" s="193" t="b">
        <f t="shared" ref="GN90:GN108" si="571">IF(GM90="■", $R90+$S90)</f>
        <v>0</v>
      </c>
      <c r="GO90" s="183">
        <f t="shared" ref="GO90:GO108" si="572">IF($EN90="Supercharged by IA", "■",0)</f>
        <v>0</v>
      </c>
      <c r="GP90" s="190" t="b">
        <f t="shared" ref="GP90:GP108" si="573">IF(GO90="■", $R90+$S90)</f>
        <v>0</v>
      </c>
      <c r="GQ90" s="189">
        <f t="shared" ref="GQ90:GQ108" si="574">IF($EN90="Todos Juntos Podemos Ler", "■",0)</f>
        <v>0</v>
      </c>
      <c r="GR90" s="190" t="b">
        <f t="shared" ref="GR90:GR108" si="575">IF(GQ90="■", $R90+$S90)</f>
        <v>0</v>
      </c>
      <c r="GS90" s="189">
        <f t="shared" ref="GS90:GS108" si="576">IF($EN90="TV escolar", "■",0)</f>
        <v>0</v>
      </c>
      <c r="GT90" s="190" t="b">
        <f t="shared" ref="GT90:GT108" si="577">IF(GS90="■", $R90+$S90)</f>
        <v>0</v>
      </c>
      <c r="GU90" s="189">
        <f t="shared" si="511"/>
        <v>0</v>
      </c>
      <c r="GV90" s="190" t="b">
        <f t="shared" ref="GV90:GV108" si="578">IF(GU90="■", $R90+$S90)</f>
        <v>0</v>
      </c>
      <c r="GW90" s="189">
        <f t="shared" ref="GW90:GW108" si="579">IF($EN90="Outra(s)", "■",0)</f>
        <v>0</v>
      </c>
      <c r="GX90" s="190" t="b">
        <f t="shared" ref="GX90:GX108" si="580">IF(GW90="■", $R90+$S90)</f>
        <v>0</v>
      </c>
    </row>
    <row r="91" spans="1:206" ht="15.6" customHeight="1">
      <c r="A91" s="93"/>
      <c r="B91" s="188">
        <f>'1. Plano anual atividades'!C93</f>
        <v>0</v>
      </c>
      <c r="C91" s="19"/>
      <c r="D91" s="190">
        <f>'1. Plano anual atividades'!D93</f>
        <v>0</v>
      </c>
      <c r="E91" s="190">
        <f>'1. Plano anual atividades'!I93</f>
        <v>0</v>
      </c>
      <c r="F91" s="190">
        <f>'1. Plano anual atividades'!J93</f>
        <v>0</v>
      </c>
      <c r="G91" s="190">
        <f>'1. Plano anual atividades'!K93</f>
        <v>0</v>
      </c>
      <c r="H91" s="190">
        <f>'1. Plano anual atividades'!L93</f>
        <v>0</v>
      </c>
      <c r="I91" s="190">
        <f>'1. Plano anual atividades'!M93</f>
        <v>0</v>
      </c>
      <c r="J91" s="190">
        <f>'1. Plano anual atividades'!N93</f>
        <v>0</v>
      </c>
      <c r="K91" s="190">
        <f>'1. Plano anual atividades'!O93</f>
        <v>0</v>
      </c>
      <c r="L91" s="190">
        <f>'1. Plano anual atividades'!P93</f>
        <v>0</v>
      </c>
      <c r="M91" s="190">
        <f>'1. Plano anual atividades'!Q93</f>
        <v>0</v>
      </c>
      <c r="N91" s="190">
        <f>'1. Plano anual atividades'!R93</f>
        <v>0</v>
      </c>
      <c r="O91" s="19"/>
      <c r="P91" s="19"/>
      <c r="Q91" s="190">
        <f t="shared" si="512"/>
        <v>0</v>
      </c>
      <c r="R91" s="19"/>
      <c r="S91" s="19"/>
      <c r="T91" s="190">
        <f t="shared" ref="T91:T100" si="581">P91*R91</f>
        <v>0</v>
      </c>
      <c r="U91" s="190">
        <f t="shared" ref="U91:U100" si="582">P91*S91</f>
        <v>0</v>
      </c>
      <c r="V91" s="19"/>
      <c r="W91" s="19"/>
      <c r="X91" s="190">
        <f t="shared" si="513"/>
        <v>0</v>
      </c>
      <c r="Y91" s="190">
        <f t="shared" si="514"/>
        <v>0</v>
      </c>
      <c r="Z91" s="19"/>
      <c r="AA91" s="19"/>
      <c r="AB91" s="191">
        <f>'1. Plano anual atividades'!E93</f>
        <v>0</v>
      </c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2"/>
      <c r="BB91" s="19"/>
      <c r="BC91" s="17">
        <f t="shared" si="515"/>
        <v>0</v>
      </c>
      <c r="BD91" s="20" t="b">
        <f t="shared" si="428"/>
        <v>0</v>
      </c>
      <c r="BE91" s="17">
        <f t="shared" si="516"/>
        <v>0</v>
      </c>
      <c r="BF91" s="20" t="b">
        <f t="shared" si="429"/>
        <v>0</v>
      </c>
      <c r="BG91" s="19">
        <f t="shared" si="430"/>
        <v>0</v>
      </c>
      <c r="BH91" s="20" t="b">
        <f t="shared" si="431"/>
        <v>0</v>
      </c>
      <c r="BI91" s="19">
        <f t="shared" si="432"/>
        <v>0</v>
      </c>
      <c r="BJ91" s="20" t="b">
        <f t="shared" si="433"/>
        <v>0</v>
      </c>
      <c r="BK91" s="19">
        <f t="shared" si="434"/>
        <v>0</v>
      </c>
      <c r="BL91" s="20" t="b">
        <f t="shared" si="435"/>
        <v>0</v>
      </c>
      <c r="BM91" s="19">
        <f t="shared" si="436"/>
        <v>0</v>
      </c>
      <c r="BN91" s="20" t="b">
        <f t="shared" si="437"/>
        <v>0</v>
      </c>
      <c r="BO91" s="19">
        <f t="shared" si="438"/>
        <v>0</v>
      </c>
      <c r="BP91" s="20" t="b">
        <f t="shared" si="439"/>
        <v>0</v>
      </c>
      <c r="BQ91" s="17">
        <f t="shared" si="440"/>
        <v>0</v>
      </c>
      <c r="BR91" s="20" t="b">
        <f t="shared" si="441"/>
        <v>0</v>
      </c>
      <c r="BS91" s="17">
        <f t="shared" si="517"/>
        <v>0</v>
      </c>
      <c r="BT91" s="20" t="b">
        <f t="shared" si="442"/>
        <v>0</v>
      </c>
      <c r="BU91" s="19">
        <f t="shared" si="443"/>
        <v>0</v>
      </c>
      <c r="BV91" s="20" t="b">
        <f t="shared" si="444"/>
        <v>0</v>
      </c>
      <c r="BW91" s="19">
        <f t="shared" si="445"/>
        <v>0</v>
      </c>
      <c r="BX91" s="20" t="b">
        <f t="shared" si="446"/>
        <v>0</v>
      </c>
      <c r="BY91" s="19">
        <f t="shared" si="447"/>
        <v>0</v>
      </c>
      <c r="BZ91" s="20" t="b">
        <f t="shared" si="448"/>
        <v>0</v>
      </c>
      <c r="CA91" s="19">
        <f t="shared" si="449"/>
        <v>0</v>
      </c>
      <c r="CB91" s="20" t="b">
        <f t="shared" si="450"/>
        <v>0</v>
      </c>
      <c r="CC91" s="28"/>
      <c r="CD91" s="183">
        <f t="shared" si="518"/>
        <v>0</v>
      </c>
      <c r="CE91" s="190" t="b">
        <f t="shared" si="451"/>
        <v>0</v>
      </c>
      <c r="CF91" s="189">
        <f t="shared" si="452"/>
        <v>0</v>
      </c>
      <c r="CG91" s="190" t="b">
        <f t="shared" si="453"/>
        <v>0</v>
      </c>
      <c r="CH91" s="183">
        <f t="shared" si="519"/>
        <v>0</v>
      </c>
      <c r="CI91" s="190" t="b">
        <f t="shared" si="454"/>
        <v>0</v>
      </c>
      <c r="CJ91" s="189">
        <f t="shared" si="455"/>
        <v>0</v>
      </c>
      <c r="CK91" s="190" t="b">
        <f t="shared" si="456"/>
        <v>0</v>
      </c>
      <c r="CL91" s="189">
        <f t="shared" si="457"/>
        <v>0</v>
      </c>
      <c r="CM91" s="190" t="b">
        <f t="shared" si="458"/>
        <v>0</v>
      </c>
      <c r="CN91" s="189">
        <f t="shared" si="459"/>
        <v>0</v>
      </c>
      <c r="CO91" s="190" t="b">
        <f t="shared" si="460"/>
        <v>0</v>
      </c>
      <c r="CP91" s="189">
        <f t="shared" si="461"/>
        <v>0</v>
      </c>
      <c r="CQ91" s="190" t="b">
        <f t="shared" si="462"/>
        <v>0</v>
      </c>
      <c r="CR91" s="189">
        <f t="shared" si="463"/>
        <v>0</v>
      </c>
      <c r="CS91" s="190" t="b">
        <f t="shared" si="464"/>
        <v>0</v>
      </c>
      <c r="CT91" s="189">
        <f t="shared" si="465"/>
        <v>0</v>
      </c>
      <c r="CU91" s="190" t="b">
        <f t="shared" si="466"/>
        <v>0</v>
      </c>
      <c r="CV91" s="189">
        <f t="shared" si="467"/>
        <v>0</v>
      </c>
      <c r="CW91" s="190" t="b">
        <f t="shared" si="468"/>
        <v>0</v>
      </c>
      <c r="CX91" s="189">
        <f t="shared" si="469"/>
        <v>0</v>
      </c>
      <c r="CY91" s="190" t="b">
        <f t="shared" si="470"/>
        <v>0</v>
      </c>
      <c r="CZ91" s="189">
        <f t="shared" si="471"/>
        <v>0</v>
      </c>
      <c r="DA91" s="190" t="b">
        <f t="shared" si="472"/>
        <v>0</v>
      </c>
      <c r="DB91" s="189">
        <f t="shared" si="473"/>
        <v>0</v>
      </c>
      <c r="DC91" s="190" t="b">
        <f t="shared" si="474"/>
        <v>0</v>
      </c>
      <c r="DD91" s="189">
        <f t="shared" si="475"/>
        <v>0</v>
      </c>
      <c r="DE91" s="190" t="b">
        <f t="shared" si="476"/>
        <v>0</v>
      </c>
      <c r="DF91" s="183">
        <f t="shared" si="520"/>
        <v>0</v>
      </c>
      <c r="DG91" s="190" t="b">
        <f t="shared" si="477"/>
        <v>0</v>
      </c>
      <c r="DH91" s="189">
        <f t="shared" si="478"/>
        <v>0</v>
      </c>
      <c r="DI91" s="190" t="b">
        <f t="shared" si="479"/>
        <v>0</v>
      </c>
      <c r="DJ91" s="189">
        <f t="shared" si="480"/>
        <v>0</v>
      </c>
      <c r="DK91" s="190" t="b">
        <f t="shared" si="481"/>
        <v>0</v>
      </c>
      <c r="DL91" s="189">
        <f t="shared" si="482"/>
        <v>0</v>
      </c>
      <c r="DM91" s="190" t="b">
        <f t="shared" si="483"/>
        <v>0</v>
      </c>
      <c r="DN91" s="189">
        <f t="shared" si="484"/>
        <v>0</v>
      </c>
      <c r="DO91" s="190" t="b">
        <f t="shared" si="485"/>
        <v>0</v>
      </c>
      <c r="DP91" s="189">
        <f t="shared" si="486"/>
        <v>0</v>
      </c>
      <c r="DQ91" s="190" t="b">
        <f t="shared" si="487"/>
        <v>0</v>
      </c>
      <c r="DR91" s="189">
        <f t="shared" si="488"/>
        <v>0</v>
      </c>
      <c r="DS91" s="190" t="b">
        <f t="shared" si="489"/>
        <v>0</v>
      </c>
      <c r="DT91" s="189">
        <f t="shared" si="490"/>
        <v>0</v>
      </c>
      <c r="DU91" s="190" t="b">
        <f t="shared" si="491"/>
        <v>0</v>
      </c>
      <c r="DV91" s="189">
        <f t="shared" si="492"/>
        <v>0</v>
      </c>
      <c r="DW91" s="190" t="b">
        <f t="shared" si="493"/>
        <v>0</v>
      </c>
      <c r="DX91" s="189">
        <f t="shared" si="494"/>
        <v>0</v>
      </c>
      <c r="DY91" s="190" t="b">
        <f t="shared" si="495"/>
        <v>0</v>
      </c>
      <c r="DZ91" s="189">
        <f t="shared" si="496"/>
        <v>0</v>
      </c>
      <c r="EA91" s="190" t="b">
        <f t="shared" si="497"/>
        <v>0</v>
      </c>
      <c r="EB91" s="189">
        <f t="shared" si="498"/>
        <v>0</v>
      </c>
      <c r="EC91" s="193" t="b">
        <f t="shared" si="499"/>
        <v>0</v>
      </c>
      <c r="ED91" s="183">
        <f t="shared" si="500"/>
        <v>0</v>
      </c>
      <c r="EE91" s="190" t="b">
        <f t="shared" si="501"/>
        <v>0</v>
      </c>
      <c r="EF91" s="189">
        <f t="shared" si="502"/>
        <v>0</v>
      </c>
      <c r="EG91" s="190" t="b">
        <f t="shared" si="503"/>
        <v>0</v>
      </c>
      <c r="EH91" s="189">
        <f t="shared" si="504"/>
        <v>0</v>
      </c>
      <c r="EI91" s="190" t="b">
        <f t="shared" si="505"/>
        <v>0</v>
      </c>
      <c r="EJ91" s="189">
        <f t="shared" si="506"/>
        <v>0</v>
      </c>
      <c r="EK91" s="190" t="b">
        <f t="shared" si="507"/>
        <v>0</v>
      </c>
      <c r="EL91" s="189">
        <f t="shared" si="508"/>
        <v>0</v>
      </c>
      <c r="EM91" s="190" t="b">
        <f t="shared" si="509"/>
        <v>0</v>
      </c>
      <c r="EN91" s="19"/>
      <c r="EO91" s="183">
        <f t="shared" si="521"/>
        <v>0</v>
      </c>
      <c r="EP91" s="190" t="b">
        <f t="shared" si="522"/>
        <v>0</v>
      </c>
      <c r="EQ91" s="189">
        <f t="shared" si="523"/>
        <v>0</v>
      </c>
      <c r="ER91" s="190" t="b">
        <f t="shared" si="524"/>
        <v>0</v>
      </c>
      <c r="ES91" s="183">
        <f t="shared" si="525"/>
        <v>0</v>
      </c>
      <c r="ET91" s="190" t="b">
        <f t="shared" si="526"/>
        <v>0</v>
      </c>
      <c r="EU91" s="189">
        <f t="shared" si="527"/>
        <v>0</v>
      </c>
      <c r="EV91" s="190" t="b">
        <f t="shared" si="528"/>
        <v>0</v>
      </c>
      <c r="EW91" s="189">
        <f t="shared" si="529"/>
        <v>0</v>
      </c>
      <c r="EX91" s="190" t="b">
        <f t="shared" si="530"/>
        <v>0</v>
      </c>
      <c r="EY91" s="189">
        <f t="shared" si="531"/>
        <v>0</v>
      </c>
      <c r="EZ91" s="190" t="b">
        <f t="shared" si="532"/>
        <v>0</v>
      </c>
      <c r="FA91" s="189">
        <f t="shared" si="533"/>
        <v>0</v>
      </c>
      <c r="FB91" s="190" t="b">
        <f t="shared" si="534"/>
        <v>0</v>
      </c>
      <c r="FC91" s="189">
        <f t="shared" si="535"/>
        <v>0</v>
      </c>
      <c r="FD91" s="190" t="b">
        <f t="shared" si="536"/>
        <v>0</v>
      </c>
      <c r="FE91" s="189">
        <f t="shared" si="537"/>
        <v>0</v>
      </c>
      <c r="FF91" s="190" t="b">
        <f t="shared" si="538"/>
        <v>0</v>
      </c>
      <c r="FG91" s="189">
        <f t="shared" si="539"/>
        <v>0</v>
      </c>
      <c r="FH91" s="190" t="b">
        <f t="shared" si="540"/>
        <v>0</v>
      </c>
      <c r="FI91" s="189">
        <f t="shared" si="541"/>
        <v>0</v>
      </c>
      <c r="FJ91" s="190" t="b">
        <f t="shared" si="542"/>
        <v>0</v>
      </c>
      <c r="FK91" s="189">
        <f t="shared" si="543"/>
        <v>0</v>
      </c>
      <c r="FL91" s="190" t="b">
        <f t="shared" si="544"/>
        <v>0</v>
      </c>
      <c r="FM91" s="189">
        <f t="shared" si="545"/>
        <v>0</v>
      </c>
      <c r="FN91" s="190" t="b">
        <f t="shared" si="546"/>
        <v>0</v>
      </c>
      <c r="FO91" s="189">
        <f t="shared" si="547"/>
        <v>0</v>
      </c>
      <c r="FP91" s="190" t="b">
        <f t="shared" si="548"/>
        <v>0</v>
      </c>
      <c r="FQ91" s="183">
        <f t="shared" si="549"/>
        <v>0</v>
      </c>
      <c r="FR91" s="190" t="b">
        <f t="shared" si="550"/>
        <v>0</v>
      </c>
      <c r="FS91" s="189">
        <f t="shared" si="551"/>
        <v>0</v>
      </c>
      <c r="FT91" s="190" t="b">
        <f t="shared" si="552"/>
        <v>0</v>
      </c>
      <c r="FU91" s="189">
        <f t="shared" si="553"/>
        <v>0</v>
      </c>
      <c r="FV91" s="190" t="b">
        <f t="shared" si="554"/>
        <v>0</v>
      </c>
      <c r="FW91" s="189">
        <f t="shared" si="555"/>
        <v>0</v>
      </c>
      <c r="FX91" s="190" t="b">
        <f t="shared" si="556"/>
        <v>0</v>
      </c>
      <c r="FY91" s="189">
        <f t="shared" si="557"/>
        <v>0</v>
      </c>
      <c r="FZ91" s="190" t="b">
        <f t="shared" si="558"/>
        <v>0</v>
      </c>
      <c r="GA91" s="189">
        <f t="shared" si="559"/>
        <v>0</v>
      </c>
      <c r="GB91" s="190" t="b">
        <f t="shared" si="560"/>
        <v>0</v>
      </c>
      <c r="GC91" s="189">
        <f t="shared" si="510"/>
        <v>0</v>
      </c>
      <c r="GD91" s="190" t="b">
        <f t="shared" si="561"/>
        <v>0</v>
      </c>
      <c r="GE91" s="189">
        <f t="shared" si="562"/>
        <v>0</v>
      </c>
      <c r="GF91" s="190" t="b">
        <f t="shared" si="563"/>
        <v>0</v>
      </c>
      <c r="GG91" s="189">
        <f t="shared" si="564"/>
        <v>0</v>
      </c>
      <c r="GH91" s="190" t="b">
        <f t="shared" si="565"/>
        <v>0</v>
      </c>
      <c r="GI91" s="189">
        <f t="shared" si="566"/>
        <v>0</v>
      </c>
      <c r="GJ91" s="190" t="b">
        <f t="shared" si="567"/>
        <v>0</v>
      </c>
      <c r="GK91" s="189">
        <f t="shared" si="568"/>
        <v>0</v>
      </c>
      <c r="GL91" s="190" t="b">
        <f t="shared" si="569"/>
        <v>0</v>
      </c>
      <c r="GM91" s="189">
        <f t="shared" si="570"/>
        <v>0</v>
      </c>
      <c r="GN91" s="193" t="b">
        <f t="shared" si="571"/>
        <v>0</v>
      </c>
      <c r="GO91" s="183">
        <f t="shared" si="572"/>
        <v>0</v>
      </c>
      <c r="GP91" s="190" t="b">
        <f t="shared" si="573"/>
        <v>0</v>
      </c>
      <c r="GQ91" s="189">
        <f t="shared" si="574"/>
        <v>0</v>
      </c>
      <c r="GR91" s="190" t="b">
        <f t="shared" si="575"/>
        <v>0</v>
      </c>
      <c r="GS91" s="189">
        <f t="shared" si="576"/>
        <v>0</v>
      </c>
      <c r="GT91" s="190" t="b">
        <f t="shared" si="577"/>
        <v>0</v>
      </c>
      <c r="GU91" s="189">
        <f t="shared" si="511"/>
        <v>0</v>
      </c>
      <c r="GV91" s="190" t="b">
        <f t="shared" si="578"/>
        <v>0</v>
      </c>
      <c r="GW91" s="189">
        <f t="shared" si="579"/>
        <v>0</v>
      </c>
      <c r="GX91" s="190" t="b">
        <f t="shared" si="580"/>
        <v>0</v>
      </c>
    </row>
    <row r="92" spans="1:206" ht="15.6" customHeight="1">
      <c r="A92" s="93"/>
      <c r="B92" s="188">
        <f>'1. Plano anual atividades'!C94</f>
        <v>0</v>
      </c>
      <c r="C92" s="19"/>
      <c r="D92" s="190">
        <f>'1. Plano anual atividades'!D94</f>
        <v>0</v>
      </c>
      <c r="E92" s="190">
        <f>'1. Plano anual atividades'!I94</f>
        <v>0</v>
      </c>
      <c r="F92" s="190">
        <f>'1. Plano anual atividades'!J94</f>
        <v>0</v>
      </c>
      <c r="G92" s="190">
        <f>'1. Plano anual atividades'!K94</f>
        <v>0</v>
      </c>
      <c r="H92" s="190">
        <f>'1. Plano anual atividades'!L94</f>
        <v>0</v>
      </c>
      <c r="I92" s="190">
        <f>'1. Plano anual atividades'!M94</f>
        <v>0</v>
      </c>
      <c r="J92" s="190">
        <f>'1. Plano anual atividades'!N94</f>
        <v>0</v>
      </c>
      <c r="K92" s="190">
        <f>'1. Plano anual atividades'!O94</f>
        <v>0</v>
      </c>
      <c r="L92" s="190">
        <f>'1. Plano anual atividades'!P94</f>
        <v>0</v>
      </c>
      <c r="M92" s="190">
        <f>'1. Plano anual atividades'!Q94</f>
        <v>0</v>
      </c>
      <c r="N92" s="190">
        <f>'1. Plano anual atividades'!R94</f>
        <v>0</v>
      </c>
      <c r="O92" s="19"/>
      <c r="P92" s="19"/>
      <c r="Q92" s="190">
        <f t="shared" si="512"/>
        <v>0</v>
      </c>
      <c r="R92" s="19"/>
      <c r="S92" s="19"/>
      <c r="T92" s="190">
        <f t="shared" si="581"/>
        <v>0</v>
      </c>
      <c r="U92" s="190">
        <f t="shared" si="582"/>
        <v>0</v>
      </c>
      <c r="V92" s="19"/>
      <c r="W92" s="19"/>
      <c r="X92" s="190">
        <f t="shared" si="513"/>
        <v>0</v>
      </c>
      <c r="Y92" s="190">
        <f t="shared" si="514"/>
        <v>0</v>
      </c>
      <c r="Z92" s="19"/>
      <c r="AA92" s="19"/>
      <c r="AB92" s="191">
        <f>'1. Plano anual atividades'!E94</f>
        <v>0</v>
      </c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2"/>
      <c r="BB92" s="19"/>
      <c r="BC92" s="17">
        <f t="shared" si="515"/>
        <v>0</v>
      </c>
      <c r="BD92" s="20" t="b">
        <f t="shared" si="428"/>
        <v>0</v>
      </c>
      <c r="BE92" s="17">
        <f t="shared" si="516"/>
        <v>0</v>
      </c>
      <c r="BF92" s="20" t="b">
        <f t="shared" si="429"/>
        <v>0</v>
      </c>
      <c r="BG92" s="19">
        <f t="shared" si="430"/>
        <v>0</v>
      </c>
      <c r="BH92" s="20" t="b">
        <f t="shared" si="431"/>
        <v>0</v>
      </c>
      <c r="BI92" s="19">
        <f t="shared" si="432"/>
        <v>0</v>
      </c>
      <c r="BJ92" s="20" t="b">
        <f t="shared" si="433"/>
        <v>0</v>
      </c>
      <c r="BK92" s="19">
        <f t="shared" si="434"/>
        <v>0</v>
      </c>
      <c r="BL92" s="20" t="b">
        <f t="shared" si="435"/>
        <v>0</v>
      </c>
      <c r="BM92" s="19">
        <f t="shared" si="436"/>
        <v>0</v>
      </c>
      <c r="BN92" s="20" t="b">
        <f t="shared" si="437"/>
        <v>0</v>
      </c>
      <c r="BO92" s="19">
        <f t="shared" si="438"/>
        <v>0</v>
      </c>
      <c r="BP92" s="20" t="b">
        <f t="shared" si="439"/>
        <v>0</v>
      </c>
      <c r="BQ92" s="17">
        <f t="shared" si="440"/>
        <v>0</v>
      </c>
      <c r="BR92" s="20" t="b">
        <f t="shared" si="441"/>
        <v>0</v>
      </c>
      <c r="BS92" s="17">
        <f t="shared" si="517"/>
        <v>0</v>
      </c>
      <c r="BT92" s="20" t="b">
        <f t="shared" si="442"/>
        <v>0</v>
      </c>
      <c r="BU92" s="19">
        <f t="shared" si="443"/>
        <v>0</v>
      </c>
      <c r="BV92" s="20" t="b">
        <f t="shared" si="444"/>
        <v>0</v>
      </c>
      <c r="BW92" s="19">
        <f t="shared" si="445"/>
        <v>0</v>
      </c>
      <c r="BX92" s="20" t="b">
        <f t="shared" si="446"/>
        <v>0</v>
      </c>
      <c r="BY92" s="19">
        <f t="shared" si="447"/>
        <v>0</v>
      </c>
      <c r="BZ92" s="20" t="b">
        <f t="shared" si="448"/>
        <v>0</v>
      </c>
      <c r="CA92" s="19">
        <f t="shared" si="449"/>
        <v>0</v>
      </c>
      <c r="CB92" s="20" t="b">
        <f t="shared" si="450"/>
        <v>0</v>
      </c>
      <c r="CC92" s="28"/>
      <c r="CD92" s="183">
        <f t="shared" si="518"/>
        <v>0</v>
      </c>
      <c r="CE92" s="190" t="b">
        <f t="shared" si="451"/>
        <v>0</v>
      </c>
      <c r="CF92" s="189">
        <f t="shared" si="452"/>
        <v>0</v>
      </c>
      <c r="CG92" s="190" t="b">
        <f t="shared" si="453"/>
        <v>0</v>
      </c>
      <c r="CH92" s="183">
        <f t="shared" si="519"/>
        <v>0</v>
      </c>
      <c r="CI92" s="190" t="b">
        <f t="shared" si="454"/>
        <v>0</v>
      </c>
      <c r="CJ92" s="189">
        <f t="shared" si="455"/>
        <v>0</v>
      </c>
      <c r="CK92" s="190" t="b">
        <f t="shared" si="456"/>
        <v>0</v>
      </c>
      <c r="CL92" s="189">
        <f t="shared" si="457"/>
        <v>0</v>
      </c>
      <c r="CM92" s="190" t="b">
        <f t="shared" si="458"/>
        <v>0</v>
      </c>
      <c r="CN92" s="189">
        <f t="shared" si="459"/>
        <v>0</v>
      </c>
      <c r="CO92" s="190" t="b">
        <f t="shared" si="460"/>
        <v>0</v>
      </c>
      <c r="CP92" s="189">
        <f t="shared" si="461"/>
        <v>0</v>
      </c>
      <c r="CQ92" s="190" t="b">
        <f t="shared" si="462"/>
        <v>0</v>
      </c>
      <c r="CR92" s="189">
        <f t="shared" si="463"/>
        <v>0</v>
      </c>
      <c r="CS92" s="190" t="b">
        <f t="shared" si="464"/>
        <v>0</v>
      </c>
      <c r="CT92" s="189">
        <f t="shared" si="465"/>
        <v>0</v>
      </c>
      <c r="CU92" s="190" t="b">
        <f t="shared" si="466"/>
        <v>0</v>
      </c>
      <c r="CV92" s="189">
        <f t="shared" si="467"/>
        <v>0</v>
      </c>
      <c r="CW92" s="190" t="b">
        <f t="shared" si="468"/>
        <v>0</v>
      </c>
      <c r="CX92" s="189">
        <f t="shared" si="469"/>
        <v>0</v>
      </c>
      <c r="CY92" s="190" t="b">
        <f t="shared" si="470"/>
        <v>0</v>
      </c>
      <c r="CZ92" s="189">
        <f t="shared" si="471"/>
        <v>0</v>
      </c>
      <c r="DA92" s="190" t="b">
        <f t="shared" si="472"/>
        <v>0</v>
      </c>
      <c r="DB92" s="189">
        <f t="shared" si="473"/>
        <v>0</v>
      </c>
      <c r="DC92" s="190" t="b">
        <f t="shared" si="474"/>
        <v>0</v>
      </c>
      <c r="DD92" s="189">
        <f t="shared" si="475"/>
        <v>0</v>
      </c>
      <c r="DE92" s="190" t="b">
        <f t="shared" si="476"/>
        <v>0</v>
      </c>
      <c r="DF92" s="183">
        <f t="shared" si="520"/>
        <v>0</v>
      </c>
      <c r="DG92" s="190" t="b">
        <f t="shared" si="477"/>
        <v>0</v>
      </c>
      <c r="DH92" s="189">
        <f t="shared" si="478"/>
        <v>0</v>
      </c>
      <c r="DI92" s="190" t="b">
        <f t="shared" si="479"/>
        <v>0</v>
      </c>
      <c r="DJ92" s="189">
        <f t="shared" si="480"/>
        <v>0</v>
      </c>
      <c r="DK92" s="190" t="b">
        <f t="shared" si="481"/>
        <v>0</v>
      </c>
      <c r="DL92" s="189">
        <f t="shared" si="482"/>
        <v>0</v>
      </c>
      <c r="DM92" s="190" t="b">
        <f t="shared" si="483"/>
        <v>0</v>
      </c>
      <c r="DN92" s="189">
        <f t="shared" si="484"/>
        <v>0</v>
      </c>
      <c r="DO92" s="190" t="b">
        <f t="shared" si="485"/>
        <v>0</v>
      </c>
      <c r="DP92" s="189">
        <f t="shared" si="486"/>
        <v>0</v>
      </c>
      <c r="DQ92" s="190" t="b">
        <f t="shared" si="487"/>
        <v>0</v>
      </c>
      <c r="DR92" s="189">
        <f t="shared" si="488"/>
        <v>0</v>
      </c>
      <c r="DS92" s="190" t="b">
        <f t="shared" si="489"/>
        <v>0</v>
      </c>
      <c r="DT92" s="189">
        <f t="shared" si="490"/>
        <v>0</v>
      </c>
      <c r="DU92" s="190" t="b">
        <f t="shared" si="491"/>
        <v>0</v>
      </c>
      <c r="DV92" s="189">
        <f t="shared" si="492"/>
        <v>0</v>
      </c>
      <c r="DW92" s="190" t="b">
        <f t="shared" si="493"/>
        <v>0</v>
      </c>
      <c r="DX92" s="189">
        <f t="shared" si="494"/>
        <v>0</v>
      </c>
      <c r="DY92" s="190" t="b">
        <f t="shared" si="495"/>
        <v>0</v>
      </c>
      <c r="DZ92" s="189">
        <f t="shared" si="496"/>
        <v>0</v>
      </c>
      <c r="EA92" s="190" t="b">
        <f t="shared" si="497"/>
        <v>0</v>
      </c>
      <c r="EB92" s="189">
        <f t="shared" si="498"/>
        <v>0</v>
      </c>
      <c r="EC92" s="193" t="b">
        <f t="shared" si="499"/>
        <v>0</v>
      </c>
      <c r="ED92" s="183">
        <f t="shared" si="500"/>
        <v>0</v>
      </c>
      <c r="EE92" s="190" t="b">
        <f t="shared" si="501"/>
        <v>0</v>
      </c>
      <c r="EF92" s="189">
        <f t="shared" si="502"/>
        <v>0</v>
      </c>
      <c r="EG92" s="190" t="b">
        <f t="shared" si="503"/>
        <v>0</v>
      </c>
      <c r="EH92" s="189">
        <f t="shared" si="504"/>
        <v>0</v>
      </c>
      <c r="EI92" s="190" t="b">
        <f t="shared" si="505"/>
        <v>0</v>
      </c>
      <c r="EJ92" s="189">
        <f t="shared" si="506"/>
        <v>0</v>
      </c>
      <c r="EK92" s="190" t="b">
        <f t="shared" si="507"/>
        <v>0</v>
      </c>
      <c r="EL92" s="189">
        <f t="shared" si="508"/>
        <v>0</v>
      </c>
      <c r="EM92" s="190" t="b">
        <f t="shared" si="509"/>
        <v>0</v>
      </c>
      <c r="EN92" s="19"/>
      <c r="EO92" s="183">
        <f t="shared" si="521"/>
        <v>0</v>
      </c>
      <c r="EP92" s="190" t="b">
        <f t="shared" si="522"/>
        <v>0</v>
      </c>
      <c r="EQ92" s="189">
        <f t="shared" si="523"/>
        <v>0</v>
      </c>
      <c r="ER92" s="190" t="b">
        <f t="shared" si="524"/>
        <v>0</v>
      </c>
      <c r="ES92" s="183">
        <f t="shared" si="525"/>
        <v>0</v>
      </c>
      <c r="ET92" s="190" t="b">
        <f t="shared" si="526"/>
        <v>0</v>
      </c>
      <c r="EU92" s="189">
        <f t="shared" si="527"/>
        <v>0</v>
      </c>
      <c r="EV92" s="190" t="b">
        <f t="shared" si="528"/>
        <v>0</v>
      </c>
      <c r="EW92" s="189">
        <f t="shared" si="529"/>
        <v>0</v>
      </c>
      <c r="EX92" s="190" t="b">
        <f t="shared" si="530"/>
        <v>0</v>
      </c>
      <c r="EY92" s="189">
        <f t="shared" si="531"/>
        <v>0</v>
      </c>
      <c r="EZ92" s="190" t="b">
        <f t="shared" si="532"/>
        <v>0</v>
      </c>
      <c r="FA92" s="189">
        <f t="shared" si="533"/>
        <v>0</v>
      </c>
      <c r="FB92" s="190" t="b">
        <f t="shared" si="534"/>
        <v>0</v>
      </c>
      <c r="FC92" s="189">
        <f t="shared" si="535"/>
        <v>0</v>
      </c>
      <c r="FD92" s="190" t="b">
        <f t="shared" si="536"/>
        <v>0</v>
      </c>
      <c r="FE92" s="189">
        <f t="shared" si="537"/>
        <v>0</v>
      </c>
      <c r="FF92" s="190" t="b">
        <f t="shared" si="538"/>
        <v>0</v>
      </c>
      <c r="FG92" s="189">
        <f t="shared" si="539"/>
        <v>0</v>
      </c>
      <c r="FH92" s="190" t="b">
        <f t="shared" si="540"/>
        <v>0</v>
      </c>
      <c r="FI92" s="189">
        <f t="shared" si="541"/>
        <v>0</v>
      </c>
      <c r="FJ92" s="190" t="b">
        <f t="shared" si="542"/>
        <v>0</v>
      </c>
      <c r="FK92" s="189">
        <f t="shared" si="543"/>
        <v>0</v>
      </c>
      <c r="FL92" s="190" t="b">
        <f t="shared" si="544"/>
        <v>0</v>
      </c>
      <c r="FM92" s="189">
        <f t="shared" si="545"/>
        <v>0</v>
      </c>
      <c r="FN92" s="190" t="b">
        <f t="shared" si="546"/>
        <v>0</v>
      </c>
      <c r="FO92" s="189">
        <f t="shared" si="547"/>
        <v>0</v>
      </c>
      <c r="FP92" s="190" t="b">
        <f t="shared" si="548"/>
        <v>0</v>
      </c>
      <c r="FQ92" s="183">
        <f t="shared" si="549"/>
        <v>0</v>
      </c>
      <c r="FR92" s="190" t="b">
        <f t="shared" si="550"/>
        <v>0</v>
      </c>
      <c r="FS92" s="189">
        <f t="shared" si="551"/>
        <v>0</v>
      </c>
      <c r="FT92" s="190" t="b">
        <f t="shared" si="552"/>
        <v>0</v>
      </c>
      <c r="FU92" s="189">
        <f t="shared" si="553"/>
        <v>0</v>
      </c>
      <c r="FV92" s="190" t="b">
        <f t="shared" si="554"/>
        <v>0</v>
      </c>
      <c r="FW92" s="189">
        <f t="shared" si="555"/>
        <v>0</v>
      </c>
      <c r="FX92" s="190" t="b">
        <f t="shared" si="556"/>
        <v>0</v>
      </c>
      <c r="FY92" s="189">
        <f t="shared" si="557"/>
        <v>0</v>
      </c>
      <c r="FZ92" s="190" t="b">
        <f t="shared" si="558"/>
        <v>0</v>
      </c>
      <c r="GA92" s="189">
        <f t="shared" si="559"/>
        <v>0</v>
      </c>
      <c r="GB92" s="190" t="b">
        <f t="shared" si="560"/>
        <v>0</v>
      </c>
      <c r="GC92" s="189">
        <f t="shared" si="510"/>
        <v>0</v>
      </c>
      <c r="GD92" s="190" t="b">
        <f t="shared" si="561"/>
        <v>0</v>
      </c>
      <c r="GE92" s="189">
        <f t="shared" si="562"/>
        <v>0</v>
      </c>
      <c r="GF92" s="190" t="b">
        <f t="shared" si="563"/>
        <v>0</v>
      </c>
      <c r="GG92" s="189">
        <f t="shared" si="564"/>
        <v>0</v>
      </c>
      <c r="GH92" s="190" t="b">
        <f t="shared" si="565"/>
        <v>0</v>
      </c>
      <c r="GI92" s="189">
        <f t="shared" si="566"/>
        <v>0</v>
      </c>
      <c r="GJ92" s="190" t="b">
        <f t="shared" si="567"/>
        <v>0</v>
      </c>
      <c r="GK92" s="189">
        <f t="shared" si="568"/>
        <v>0</v>
      </c>
      <c r="GL92" s="190" t="b">
        <f t="shared" si="569"/>
        <v>0</v>
      </c>
      <c r="GM92" s="189">
        <f t="shared" si="570"/>
        <v>0</v>
      </c>
      <c r="GN92" s="193" t="b">
        <f t="shared" si="571"/>
        <v>0</v>
      </c>
      <c r="GO92" s="183">
        <f t="shared" si="572"/>
        <v>0</v>
      </c>
      <c r="GP92" s="190" t="b">
        <f t="shared" si="573"/>
        <v>0</v>
      </c>
      <c r="GQ92" s="189">
        <f t="shared" si="574"/>
        <v>0</v>
      </c>
      <c r="GR92" s="190" t="b">
        <f t="shared" si="575"/>
        <v>0</v>
      </c>
      <c r="GS92" s="189">
        <f t="shared" si="576"/>
        <v>0</v>
      </c>
      <c r="GT92" s="190" t="b">
        <f t="shared" si="577"/>
        <v>0</v>
      </c>
      <c r="GU92" s="189">
        <f t="shared" si="511"/>
        <v>0</v>
      </c>
      <c r="GV92" s="190" t="b">
        <f t="shared" si="578"/>
        <v>0</v>
      </c>
      <c r="GW92" s="189">
        <f t="shared" si="579"/>
        <v>0</v>
      </c>
      <c r="GX92" s="190" t="b">
        <f t="shared" si="580"/>
        <v>0</v>
      </c>
    </row>
    <row r="93" spans="1:206" ht="15.6" customHeight="1">
      <c r="A93" s="93"/>
      <c r="B93" s="188">
        <f>'1. Plano anual atividades'!C95</f>
        <v>0</v>
      </c>
      <c r="C93" s="19"/>
      <c r="D93" s="190">
        <f>'1. Plano anual atividades'!D95</f>
        <v>0</v>
      </c>
      <c r="E93" s="190">
        <f>'1. Plano anual atividades'!I95</f>
        <v>0</v>
      </c>
      <c r="F93" s="190">
        <f>'1. Plano anual atividades'!J95</f>
        <v>0</v>
      </c>
      <c r="G93" s="190">
        <f>'1. Plano anual atividades'!K95</f>
        <v>0</v>
      </c>
      <c r="H93" s="190">
        <f>'1. Plano anual atividades'!L95</f>
        <v>0</v>
      </c>
      <c r="I93" s="190">
        <f>'1. Plano anual atividades'!M95</f>
        <v>0</v>
      </c>
      <c r="J93" s="190">
        <f>'1. Plano anual atividades'!N95</f>
        <v>0</v>
      </c>
      <c r="K93" s="190">
        <f>'1. Plano anual atividades'!O95</f>
        <v>0</v>
      </c>
      <c r="L93" s="190">
        <f>'1. Plano anual atividades'!P95</f>
        <v>0</v>
      </c>
      <c r="M93" s="190">
        <f>'1. Plano anual atividades'!Q95</f>
        <v>0</v>
      </c>
      <c r="N93" s="190">
        <f>'1. Plano anual atividades'!R95</f>
        <v>0</v>
      </c>
      <c r="O93" s="19"/>
      <c r="P93" s="19"/>
      <c r="Q93" s="190">
        <f t="shared" si="512"/>
        <v>0</v>
      </c>
      <c r="R93" s="19"/>
      <c r="S93" s="19"/>
      <c r="T93" s="190">
        <f t="shared" si="581"/>
        <v>0</v>
      </c>
      <c r="U93" s="190">
        <f t="shared" si="582"/>
        <v>0</v>
      </c>
      <c r="V93" s="19"/>
      <c r="W93" s="19"/>
      <c r="X93" s="190">
        <f t="shared" si="513"/>
        <v>0</v>
      </c>
      <c r="Y93" s="190">
        <f t="shared" si="514"/>
        <v>0</v>
      </c>
      <c r="Z93" s="291"/>
      <c r="AA93" s="19"/>
      <c r="AB93" s="191">
        <f>'1. Plano anual atividades'!E95</f>
        <v>0</v>
      </c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2"/>
      <c r="BB93" s="19"/>
      <c r="BC93" s="17">
        <f t="shared" si="515"/>
        <v>0</v>
      </c>
      <c r="BD93" s="20" t="b">
        <f t="shared" si="428"/>
        <v>0</v>
      </c>
      <c r="BE93" s="17">
        <f t="shared" si="516"/>
        <v>0</v>
      </c>
      <c r="BF93" s="20" t="b">
        <f t="shared" si="429"/>
        <v>0</v>
      </c>
      <c r="BG93" s="19">
        <f t="shared" si="430"/>
        <v>0</v>
      </c>
      <c r="BH93" s="20" t="b">
        <f t="shared" si="431"/>
        <v>0</v>
      </c>
      <c r="BI93" s="19">
        <f t="shared" si="432"/>
        <v>0</v>
      </c>
      <c r="BJ93" s="20" t="b">
        <f t="shared" si="433"/>
        <v>0</v>
      </c>
      <c r="BK93" s="19">
        <f t="shared" si="434"/>
        <v>0</v>
      </c>
      <c r="BL93" s="20" t="b">
        <f t="shared" si="435"/>
        <v>0</v>
      </c>
      <c r="BM93" s="19">
        <f t="shared" si="436"/>
        <v>0</v>
      </c>
      <c r="BN93" s="20" t="b">
        <f t="shared" si="437"/>
        <v>0</v>
      </c>
      <c r="BO93" s="19">
        <f t="shared" si="438"/>
        <v>0</v>
      </c>
      <c r="BP93" s="20" t="b">
        <f t="shared" si="439"/>
        <v>0</v>
      </c>
      <c r="BQ93" s="17">
        <f t="shared" si="440"/>
        <v>0</v>
      </c>
      <c r="BR93" s="20" t="b">
        <f t="shared" si="441"/>
        <v>0</v>
      </c>
      <c r="BS93" s="17">
        <f t="shared" si="517"/>
        <v>0</v>
      </c>
      <c r="BT93" s="20" t="b">
        <f t="shared" si="442"/>
        <v>0</v>
      </c>
      <c r="BU93" s="19">
        <f t="shared" si="443"/>
        <v>0</v>
      </c>
      <c r="BV93" s="20" t="b">
        <f t="shared" si="444"/>
        <v>0</v>
      </c>
      <c r="BW93" s="19">
        <f t="shared" si="445"/>
        <v>0</v>
      </c>
      <c r="BX93" s="20" t="b">
        <f t="shared" si="446"/>
        <v>0</v>
      </c>
      <c r="BY93" s="19">
        <f t="shared" si="447"/>
        <v>0</v>
      </c>
      <c r="BZ93" s="20" t="b">
        <f t="shared" si="448"/>
        <v>0</v>
      </c>
      <c r="CA93" s="19">
        <f t="shared" si="449"/>
        <v>0</v>
      </c>
      <c r="CB93" s="20" t="b">
        <f t="shared" si="450"/>
        <v>0</v>
      </c>
      <c r="CC93" s="28"/>
      <c r="CD93" s="183">
        <f t="shared" si="518"/>
        <v>0</v>
      </c>
      <c r="CE93" s="190" t="b">
        <f t="shared" si="451"/>
        <v>0</v>
      </c>
      <c r="CF93" s="189">
        <f t="shared" si="452"/>
        <v>0</v>
      </c>
      <c r="CG93" s="190" t="b">
        <f t="shared" si="453"/>
        <v>0</v>
      </c>
      <c r="CH93" s="183">
        <f t="shared" si="519"/>
        <v>0</v>
      </c>
      <c r="CI93" s="190" t="b">
        <f t="shared" si="454"/>
        <v>0</v>
      </c>
      <c r="CJ93" s="189">
        <f t="shared" si="455"/>
        <v>0</v>
      </c>
      <c r="CK93" s="190" t="b">
        <f t="shared" si="456"/>
        <v>0</v>
      </c>
      <c r="CL93" s="189">
        <f t="shared" si="457"/>
        <v>0</v>
      </c>
      <c r="CM93" s="190" t="b">
        <f t="shared" si="458"/>
        <v>0</v>
      </c>
      <c r="CN93" s="189">
        <f t="shared" si="459"/>
        <v>0</v>
      </c>
      <c r="CO93" s="190" t="b">
        <f t="shared" si="460"/>
        <v>0</v>
      </c>
      <c r="CP93" s="189">
        <f t="shared" si="461"/>
        <v>0</v>
      </c>
      <c r="CQ93" s="190" t="b">
        <f t="shared" si="462"/>
        <v>0</v>
      </c>
      <c r="CR93" s="189">
        <f t="shared" si="463"/>
        <v>0</v>
      </c>
      <c r="CS93" s="190" t="b">
        <f t="shared" si="464"/>
        <v>0</v>
      </c>
      <c r="CT93" s="189">
        <f t="shared" si="465"/>
        <v>0</v>
      </c>
      <c r="CU93" s="190" t="b">
        <f t="shared" si="466"/>
        <v>0</v>
      </c>
      <c r="CV93" s="189">
        <f t="shared" si="467"/>
        <v>0</v>
      </c>
      <c r="CW93" s="190" t="b">
        <f t="shared" si="468"/>
        <v>0</v>
      </c>
      <c r="CX93" s="189">
        <f t="shared" si="469"/>
        <v>0</v>
      </c>
      <c r="CY93" s="190" t="b">
        <f t="shared" si="470"/>
        <v>0</v>
      </c>
      <c r="CZ93" s="189">
        <f t="shared" si="471"/>
        <v>0</v>
      </c>
      <c r="DA93" s="190" t="b">
        <f t="shared" si="472"/>
        <v>0</v>
      </c>
      <c r="DB93" s="189">
        <f t="shared" si="473"/>
        <v>0</v>
      </c>
      <c r="DC93" s="190" t="b">
        <f t="shared" si="474"/>
        <v>0</v>
      </c>
      <c r="DD93" s="189">
        <f t="shared" si="475"/>
        <v>0</v>
      </c>
      <c r="DE93" s="190" t="b">
        <f t="shared" si="476"/>
        <v>0</v>
      </c>
      <c r="DF93" s="183">
        <f t="shared" si="520"/>
        <v>0</v>
      </c>
      <c r="DG93" s="190" t="b">
        <f t="shared" si="477"/>
        <v>0</v>
      </c>
      <c r="DH93" s="189">
        <f t="shared" si="478"/>
        <v>0</v>
      </c>
      <c r="DI93" s="190" t="b">
        <f t="shared" si="479"/>
        <v>0</v>
      </c>
      <c r="DJ93" s="189">
        <f t="shared" si="480"/>
        <v>0</v>
      </c>
      <c r="DK93" s="190" t="b">
        <f t="shared" si="481"/>
        <v>0</v>
      </c>
      <c r="DL93" s="189">
        <f t="shared" si="482"/>
        <v>0</v>
      </c>
      <c r="DM93" s="190" t="b">
        <f t="shared" si="483"/>
        <v>0</v>
      </c>
      <c r="DN93" s="189">
        <f t="shared" si="484"/>
        <v>0</v>
      </c>
      <c r="DO93" s="190" t="b">
        <f t="shared" si="485"/>
        <v>0</v>
      </c>
      <c r="DP93" s="189">
        <f t="shared" si="486"/>
        <v>0</v>
      </c>
      <c r="DQ93" s="190" t="b">
        <f t="shared" si="487"/>
        <v>0</v>
      </c>
      <c r="DR93" s="189">
        <f t="shared" si="488"/>
        <v>0</v>
      </c>
      <c r="DS93" s="190" t="b">
        <f t="shared" si="489"/>
        <v>0</v>
      </c>
      <c r="DT93" s="189">
        <f t="shared" si="490"/>
        <v>0</v>
      </c>
      <c r="DU93" s="190" t="b">
        <f t="shared" si="491"/>
        <v>0</v>
      </c>
      <c r="DV93" s="189">
        <f t="shared" si="492"/>
        <v>0</v>
      </c>
      <c r="DW93" s="190" t="b">
        <f t="shared" si="493"/>
        <v>0</v>
      </c>
      <c r="DX93" s="189">
        <f t="shared" si="494"/>
        <v>0</v>
      </c>
      <c r="DY93" s="190" t="b">
        <f t="shared" si="495"/>
        <v>0</v>
      </c>
      <c r="DZ93" s="189">
        <f t="shared" si="496"/>
        <v>0</v>
      </c>
      <c r="EA93" s="190" t="b">
        <f t="shared" si="497"/>
        <v>0</v>
      </c>
      <c r="EB93" s="189">
        <f t="shared" si="498"/>
        <v>0</v>
      </c>
      <c r="EC93" s="193" t="b">
        <f t="shared" si="499"/>
        <v>0</v>
      </c>
      <c r="ED93" s="183">
        <f t="shared" si="500"/>
        <v>0</v>
      </c>
      <c r="EE93" s="190" t="b">
        <f t="shared" si="501"/>
        <v>0</v>
      </c>
      <c r="EF93" s="189">
        <f t="shared" si="502"/>
        <v>0</v>
      </c>
      <c r="EG93" s="190" t="b">
        <f t="shared" si="503"/>
        <v>0</v>
      </c>
      <c r="EH93" s="189">
        <f t="shared" si="504"/>
        <v>0</v>
      </c>
      <c r="EI93" s="190" t="b">
        <f t="shared" si="505"/>
        <v>0</v>
      </c>
      <c r="EJ93" s="189">
        <f t="shared" si="506"/>
        <v>0</v>
      </c>
      <c r="EK93" s="190" t="b">
        <f t="shared" si="507"/>
        <v>0</v>
      </c>
      <c r="EL93" s="189">
        <f t="shared" si="508"/>
        <v>0</v>
      </c>
      <c r="EM93" s="190" t="b">
        <f t="shared" si="509"/>
        <v>0</v>
      </c>
      <c r="EN93" s="19"/>
      <c r="EO93" s="183">
        <f t="shared" si="521"/>
        <v>0</v>
      </c>
      <c r="EP93" s="190" t="b">
        <f t="shared" si="522"/>
        <v>0</v>
      </c>
      <c r="EQ93" s="189">
        <f t="shared" si="523"/>
        <v>0</v>
      </c>
      <c r="ER93" s="190" t="b">
        <f t="shared" si="524"/>
        <v>0</v>
      </c>
      <c r="ES93" s="183">
        <f t="shared" si="525"/>
        <v>0</v>
      </c>
      <c r="ET93" s="190" t="b">
        <f t="shared" si="526"/>
        <v>0</v>
      </c>
      <c r="EU93" s="189">
        <f t="shared" si="527"/>
        <v>0</v>
      </c>
      <c r="EV93" s="190" t="b">
        <f t="shared" si="528"/>
        <v>0</v>
      </c>
      <c r="EW93" s="189">
        <f t="shared" si="529"/>
        <v>0</v>
      </c>
      <c r="EX93" s="190" t="b">
        <f t="shared" si="530"/>
        <v>0</v>
      </c>
      <c r="EY93" s="189">
        <f t="shared" si="531"/>
        <v>0</v>
      </c>
      <c r="EZ93" s="190" t="b">
        <f t="shared" si="532"/>
        <v>0</v>
      </c>
      <c r="FA93" s="189">
        <f t="shared" si="533"/>
        <v>0</v>
      </c>
      <c r="FB93" s="190" t="b">
        <f t="shared" si="534"/>
        <v>0</v>
      </c>
      <c r="FC93" s="189">
        <f t="shared" si="535"/>
        <v>0</v>
      </c>
      <c r="FD93" s="190" t="b">
        <f t="shared" si="536"/>
        <v>0</v>
      </c>
      <c r="FE93" s="189">
        <f t="shared" si="537"/>
        <v>0</v>
      </c>
      <c r="FF93" s="190" t="b">
        <f t="shared" si="538"/>
        <v>0</v>
      </c>
      <c r="FG93" s="189">
        <f t="shared" si="539"/>
        <v>0</v>
      </c>
      <c r="FH93" s="190" t="b">
        <f t="shared" si="540"/>
        <v>0</v>
      </c>
      <c r="FI93" s="189">
        <f t="shared" si="541"/>
        <v>0</v>
      </c>
      <c r="FJ93" s="190" t="b">
        <f t="shared" si="542"/>
        <v>0</v>
      </c>
      <c r="FK93" s="189">
        <f t="shared" si="543"/>
        <v>0</v>
      </c>
      <c r="FL93" s="190" t="b">
        <f t="shared" si="544"/>
        <v>0</v>
      </c>
      <c r="FM93" s="189">
        <f t="shared" si="545"/>
        <v>0</v>
      </c>
      <c r="FN93" s="190" t="b">
        <f t="shared" si="546"/>
        <v>0</v>
      </c>
      <c r="FO93" s="189">
        <f t="shared" si="547"/>
        <v>0</v>
      </c>
      <c r="FP93" s="190" t="b">
        <f t="shared" si="548"/>
        <v>0</v>
      </c>
      <c r="FQ93" s="183">
        <f t="shared" si="549"/>
        <v>0</v>
      </c>
      <c r="FR93" s="190" t="b">
        <f t="shared" si="550"/>
        <v>0</v>
      </c>
      <c r="FS93" s="189">
        <f t="shared" si="551"/>
        <v>0</v>
      </c>
      <c r="FT93" s="190" t="b">
        <f t="shared" si="552"/>
        <v>0</v>
      </c>
      <c r="FU93" s="189">
        <f t="shared" si="553"/>
        <v>0</v>
      </c>
      <c r="FV93" s="190" t="b">
        <f t="shared" si="554"/>
        <v>0</v>
      </c>
      <c r="FW93" s="189">
        <f t="shared" si="555"/>
        <v>0</v>
      </c>
      <c r="FX93" s="190" t="b">
        <f t="shared" si="556"/>
        <v>0</v>
      </c>
      <c r="FY93" s="189">
        <f t="shared" si="557"/>
        <v>0</v>
      </c>
      <c r="FZ93" s="190" t="b">
        <f t="shared" si="558"/>
        <v>0</v>
      </c>
      <c r="GA93" s="189">
        <f t="shared" si="559"/>
        <v>0</v>
      </c>
      <c r="GB93" s="190" t="b">
        <f t="shared" si="560"/>
        <v>0</v>
      </c>
      <c r="GC93" s="189">
        <f t="shared" si="510"/>
        <v>0</v>
      </c>
      <c r="GD93" s="190" t="b">
        <f t="shared" si="561"/>
        <v>0</v>
      </c>
      <c r="GE93" s="189">
        <f t="shared" si="562"/>
        <v>0</v>
      </c>
      <c r="GF93" s="190" t="b">
        <f t="shared" si="563"/>
        <v>0</v>
      </c>
      <c r="GG93" s="189">
        <f t="shared" si="564"/>
        <v>0</v>
      </c>
      <c r="GH93" s="190" t="b">
        <f t="shared" si="565"/>
        <v>0</v>
      </c>
      <c r="GI93" s="189">
        <f t="shared" si="566"/>
        <v>0</v>
      </c>
      <c r="GJ93" s="190" t="b">
        <f t="shared" si="567"/>
        <v>0</v>
      </c>
      <c r="GK93" s="189">
        <f t="shared" si="568"/>
        <v>0</v>
      </c>
      <c r="GL93" s="190" t="b">
        <f t="shared" si="569"/>
        <v>0</v>
      </c>
      <c r="GM93" s="189">
        <f t="shared" si="570"/>
        <v>0</v>
      </c>
      <c r="GN93" s="193" t="b">
        <f t="shared" si="571"/>
        <v>0</v>
      </c>
      <c r="GO93" s="183">
        <f t="shared" si="572"/>
        <v>0</v>
      </c>
      <c r="GP93" s="190" t="b">
        <f t="shared" si="573"/>
        <v>0</v>
      </c>
      <c r="GQ93" s="189">
        <f t="shared" si="574"/>
        <v>0</v>
      </c>
      <c r="GR93" s="190" t="b">
        <f t="shared" si="575"/>
        <v>0</v>
      </c>
      <c r="GS93" s="189">
        <f t="shared" si="576"/>
        <v>0</v>
      </c>
      <c r="GT93" s="190" t="b">
        <f t="shared" si="577"/>
        <v>0</v>
      </c>
      <c r="GU93" s="189">
        <f>IF($EN93="Voluntários de leitura", "■",0)</f>
        <v>0</v>
      </c>
      <c r="GV93" s="190" t="b">
        <f t="shared" si="578"/>
        <v>0</v>
      </c>
      <c r="GW93" s="189">
        <f t="shared" si="579"/>
        <v>0</v>
      </c>
      <c r="GX93" s="190" t="b">
        <f t="shared" si="580"/>
        <v>0</v>
      </c>
    </row>
    <row r="94" spans="1:206" ht="15.6" customHeight="1">
      <c r="A94" s="93"/>
      <c r="B94" s="188">
        <f>'1. Plano anual atividades'!C96</f>
        <v>0</v>
      </c>
      <c r="C94" s="19"/>
      <c r="D94" s="190">
        <f>'1. Plano anual atividades'!D96</f>
        <v>0</v>
      </c>
      <c r="E94" s="190">
        <f>'1. Plano anual atividades'!I96</f>
        <v>0</v>
      </c>
      <c r="F94" s="190">
        <f>'1. Plano anual atividades'!J96</f>
        <v>0</v>
      </c>
      <c r="G94" s="190">
        <f>'1. Plano anual atividades'!K96</f>
        <v>0</v>
      </c>
      <c r="H94" s="190">
        <f>'1. Plano anual atividades'!L96</f>
        <v>0</v>
      </c>
      <c r="I94" s="190">
        <f>'1. Plano anual atividades'!M96</f>
        <v>0</v>
      </c>
      <c r="J94" s="190">
        <f>'1. Plano anual atividades'!N96</f>
        <v>0</v>
      </c>
      <c r="K94" s="190">
        <f>'1. Plano anual atividades'!O96</f>
        <v>0</v>
      </c>
      <c r="L94" s="190">
        <f>'1. Plano anual atividades'!P96</f>
        <v>0</v>
      </c>
      <c r="M94" s="190">
        <f>'1. Plano anual atividades'!Q96</f>
        <v>0</v>
      </c>
      <c r="N94" s="190">
        <f>'1. Plano anual atividades'!R96</f>
        <v>0</v>
      </c>
      <c r="O94" s="19"/>
      <c r="P94" s="19"/>
      <c r="Q94" s="190">
        <f t="shared" si="512"/>
        <v>0</v>
      </c>
      <c r="R94" s="19"/>
      <c r="S94" s="19"/>
      <c r="T94" s="190">
        <f t="shared" si="581"/>
        <v>0</v>
      </c>
      <c r="U94" s="190">
        <f t="shared" si="582"/>
        <v>0</v>
      </c>
      <c r="V94" s="19"/>
      <c r="W94" s="19"/>
      <c r="X94" s="190">
        <f t="shared" si="513"/>
        <v>0</v>
      </c>
      <c r="Y94" s="190">
        <f t="shared" si="514"/>
        <v>0</v>
      </c>
      <c r="Z94" s="291"/>
      <c r="AA94" s="19"/>
      <c r="AB94" s="191">
        <f>'1. Plano anual atividades'!E96</f>
        <v>0</v>
      </c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2"/>
      <c r="BB94" s="19"/>
      <c r="BC94" s="17">
        <f t="shared" si="515"/>
        <v>0</v>
      </c>
      <c r="BD94" s="20" t="b">
        <f t="shared" si="428"/>
        <v>0</v>
      </c>
      <c r="BE94" s="17">
        <f t="shared" si="516"/>
        <v>0</v>
      </c>
      <c r="BF94" s="20" t="b">
        <f t="shared" si="429"/>
        <v>0</v>
      </c>
      <c r="BG94" s="19">
        <f t="shared" si="430"/>
        <v>0</v>
      </c>
      <c r="BH94" s="20" t="b">
        <f t="shared" si="431"/>
        <v>0</v>
      </c>
      <c r="BI94" s="19">
        <f t="shared" si="432"/>
        <v>0</v>
      </c>
      <c r="BJ94" s="20" t="b">
        <f t="shared" si="433"/>
        <v>0</v>
      </c>
      <c r="BK94" s="19">
        <f t="shared" si="434"/>
        <v>0</v>
      </c>
      <c r="BL94" s="20" t="b">
        <f t="shared" si="435"/>
        <v>0</v>
      </c>
      <c r="BM94" s="19">
        <f t="shared" si="436"/>
        <v>0</v>
      </c>
      <c r="BN94" s="20" t="b">
        <f t="shared" si="437"/>
        <v>0</v>
      </c>
      <c r="BO94" s="19">
        <f t="shared" si="438"/>
        <v>0</v>
      </c>
      <c r="BP94" s="20" t="b">
        <f t="shared" si="439"/>
        <v>0</v>
      </c>
      <c r="BQ94" s="17">
        <f t="shared" si="440"/>
        <v>0</v>
      </c>
      <c r="BR94" s="20" t="b">
        <f t="shared" si="441"/>
        <v>0</v>
      </c>
      <c r="BS94" s="17">
        <f t="shared" si="517"/>
        <v>0</v>
      </c>
      <c r="BT94" s="20" t="b">
        <f t="shared" si="442"/>
        <v>0</v>
      </c>
      <c r="BU94" s="19">
        <f t="shared" si="443"/>
        <v>0</v>
      </c>
      <c r="BV94" s="20" t="b">
        <f t="shared" si="444"/>
        <v>0</v>
      </c>
      <c r="BW94" s="19">
        <f t="shared" si="445"/>
        <v>0</v>
      </c>
      <c r="BX94" s="20" t="b">
        <f t="shared" si="446"/>
        <v>0</v>
      </c>
      <c r="BY94" s="19">
        <f t="shared" si="447"/>
        <v>0</v>
      </c>
      <c r="BZ94" s="20" t="b">
        <f t="shared" si="448"/>
        <v>0</v>
      </c>
      <c r="CA94" s="19">
        <f t="shared" si="449"/>
        <v>0</v>
      </c>
      <c r="CB94" s="20" t="b">
        <f t="shared" si="450"/>
        <v>0</v>
      </c>
      <c r="CC94" s="28"/>
      <c r="CD94" s="183">
        <f t="shared" si="518"/>
        <v>0</v>
      </c>
      <c r="CE94" s="190" t="b">
        <f t="shared" si="451"/>
        <v>0</v>
      </c>
      <c r="CF94" s="189">
        <f t="shared" si="452"/>
        <v>0</v>
      </c>
      <c r="CG94" s="190" t="b">
        <f t="shared" si="453"/>
        <v>0</v>
      </c>
      <c r="CH94" s="183">
        <f t="shared" si="519"/>
        <v>0</v>
      </c>
      <c r="CI94" s="190" t="b">
        <f t="shared" si="454"/>
        <v>0</v>
      </c>
      <c r="CJ94" s="189">
        <f t="shared" si="455"/>
        <v>0</v>
      </c>
      <c r="CK94" s="190" t="b">
        <f t="shared" si="456"/>
        <v>0</v>
      </c>
      <c r="CL94" s="189">
        <f t="shared" si="457"/>
        <v>0</v>
      </c>
      <c r="CM94" s="190" t="b">
        <f t="shared" si="458"/>
        <v>0</v>
      </c>
      <c r="CN94" s="189">
        <f t="shared" si="459"/>
        <v>0</v>
      </c>
      <c r="CO94" s="190" t="b">
        <f t="shared" si="460"/>
        <v>0</v>
      </c>
      <c r="CP94" s="189">
        <f t="shared" si="461"/>
        <v>0</v>
      </c>
      <c r="CQ94" s="190" t="b">
        <f t="shared" si="462"/>
        <v>0</v>
      </c>
      <c r="CR94" s="189">
        <f t="shared" si="463"/>
        <v>0</v>
      </c>
      <c r="CS94" s="190" t="b">
        <f t="shared" si="464"/>
        <v>0</v>
      </c>
      <c r="CT94" s="189">
        <f t="shared" si="465"/>
        <v>0</v>
      </c>
      <c r="CU94" s="190" t="b">
        <f t="shared" si="466"/>
        <v>0</v>
      </c>
      <c r="CV94" s="189">
        <f t="shared" si="467"/>
        <v>0</v>
      </c>
      <c r="CW94" s="190" t="b">
        <f t="shared" si="468"/>
        <v>0</v>
      </c>
      <c r="CX94" s="189">
        <f t="shared" si="469"/>
        <v>0</v>
      </c>
      <c r="CY94" s="190" t="b">
        <f t="shared" si="470"/>
        <v>0</v>
      </c>
      <c r="CZ94" s="189">
        <f t="shared" si="471"/>
        <v>0</v>
      </c>
      <c r="DA94" s="190" t="b">
        <f t="shared" si="472"/>
        <v>0</v>
      </c>
      <c r="DB94" s="189">
        <f t="shared" si="473"/>
        <v>0</v>
      </c>
      <c r="DC94" s="190" t="b">
        <f t="shared" si="474"/>
        <v>0</v>
      </c>
      <c r="DD94" s="189">
        <f t="shared" si="475"/>
        <v>0</v>
      </c>
      <c r="DE94" s="190" t="b">
        <f t="shared" si="476"/>
        <v>0</v>
      </c>
      <c r="DF94" s="183">
        <f t="shared" si="520"/>
        <v>0</v>
      </c>
      <c r="DG94" s="190" t="b">
        <f t="shared" si="477"/>
        <v>0</v>
      </c>
      <c r="DH94" s="189">
        <f t="shared" si="478"/>
        <v>0</v>
      </c>
      <c r="DI94" s="190" t="b">
        <f t="shared" si="479"/>
        <v>0</v>
      </c>
      <c r="DJ94" s="189">
        <f t="shared" si="480"/>
        <v>0</v>
      </c>
      <c r="DK94" s="190" t="b">
        <f t="shared" si="481"/>
        <v>0</v>
      </c>
      <c r="DL94" s="189">
        <f t="shared" si="482"/>
        <v>0</v>
      </c>
      <c r="DM94" s="190" t="b">
        <f t="shared" si="483"/>
        <v>0</v>
      </c>
      <c r="DN94" s="189">
        <f t="shared" si="484"/>
        <v>0</v>
      </c>
      <c r="DO94" s="190" t="b">
        <f t="shared" si="485"/>
        <v>0</v>
      </c>
      <c r="DP94" s="189">
        <f t="shared" si="486"/>
        <v>0</v>
      </c>
      <c r="DQ94" s="190" t="b">
        <f t="shared" si="487"/>
        <v>0</v>
      </c>
      <c r="DR94" s="189">
        <f t="shared" si="488"/>
        <v>0</v>
      </c>
      <c r="DS94" s="190" t="b">
        <f t="shared" si="489"/>
        <v>0</v>
      </c>
      <c r="DT94" s="189">
        <f t="shared" si="490"/>
        <v>0</v>
      </c>
      <c r="DU94" s="190" t="b">
        <f t="shared" si="491"/>
        <v>0</v>
      </c>
      <c r="DV94" s="189">
        <f t="shared" si="492"/>
        <v>0</v>
      </c>
      <c r="DW94" s="190" t="b">
        <f t="shared" si="493"/>
        <v>0</v>
      </c>
      <c r="DX94" s="189">
        <f t="shared" si="494"/>
        <v>0</v>
      </c>
      <c r="DY94" s="190" t="b">
        <f t="shared" si="495"/>
        <v>0</v>
      </c>
      <c r="DZ94" s="189">
        <f t="shared" si="496"/>
        <v>0</v>
      </c>
      <c r="EA94" s="190" t="b">
        <f t="shared" si="497"/>
        <v>0</v>
      </c>
      <c r="EB94" s="189">
        <f t="shared" si="498"/>
        <v>0</v>
      </c>
      <c r="EC94" s="193" t="b">
        <f t="shared" si="499"/>
        <v>0</v>
      </c>
      <c r="ED94" s="183">
        <f t="shared" si="500"/>
        <v>0</v>
      </c>
      <c r="EE94" s="190" t="b">
        <f t="shared" si="501"/>
        <v>0</v>
      </c>
      <c r="EF94" s="189">
        <f t="shared" si="502"/>
        <v>0</v>
      </c>
      <c r="EG94" s="190" t="b">
        <f t="shared" si="503"/>
        <v>0</v>
      </c>
      <c r="EH94" s="189">
        <f t="shared" si="504"/>
        <v>0</v>
      </c>
      <c r="EI94" s="190" t="b">
        <f t="shared" si="505"/>
        <v>0</v>
      </c>
      <c r="EJ94" s="189">
        <f t="shared" si="506"/>
        <v>0</v>
      </c>
      <c r="EK94" s="190" t="b">
        <f t="shared" si="507"/>
        <v>0</v>
      </c>
      <c r="EL94" s="189">
        <f t="shared" si="508"/>
        <v>0</v>
      </c>
      <c r="EM94" s="190" t="b">
        <f t="shared" si="509"/>
        <v>0</v>
      </c>
      <c r="EN94" s="19"/>
      <c r="EO94" s="183">
        <f t="shared" si="521"/>
        <v>0</v>
      </c>
      <c r="EP94" s="190" t="b">
        <f t="shared" si="522"/>
        <v>0</v>
      </c>
      <c r="EQ94" s="189">
        <f t="shared" si="523"/>
        <v>0</v>
      </c>
      <c r="ER94" s="190" t="b">
        <f t="shared" si="524"/>
        <v>0</v>
      </c>
      <c r="ES94" s="183">
        <f t="shared" si="525"/>
        <v>0</v>
      </c>
      <c r="ET94" s="190" t="b">
        <f t="shared" si="526"/>
        <v>0</v>
      </c>
      <c r="EU94" s="189">
        <f t="shared" si="527"/>
        <v>0</v>
      </c>
      <c r="EV94" s="190" t="b">
        <f t="shared" si="528"/>
        <v>0</v>
      </c>
      <c r="EW94" s="189">
        <f t="shared" si="529"/>
        <v>0</v>
      </c>
      <c r="EX94" s="190" t="b">
        <f t="shared" si="530"/>
        <v>0</v>
      </c>
      <c r="EY94" s="189">
        <f t="shared" si="531"/>
        <v>0</v>
      </c>
      <c r="EZ94" s="190" t="b">
        <f t="shared" si="532"/>
        <v>0</v>
      </c>
      <c r="FA94" s="189">
        <f t="shared" si="533"/>
        <v>0</v>
      </c>
      <c r="FB94" s="190" t="b">
        <f t="shared" si="534"/>
        <v>0</v>
      </c>
      <c r="FC94" s="189">
        <f t="shared" si="535"/>
        <v>0</v>
      </c>
      <c r="FD94" s="190" t="b">
        <f t="shared" si="536"/>
        <v>0</v>
      </c>
      <c r="FE94" s="189">
        <f t="shared" si="537"/>
        <v>0</v>
      </c>
      <c r="FF94" s="190" t="b">
        <f t="shared" si="538"/>
        <v>0</v>
      </c>
      <c r="FG94" s="189">
        <f t="shared" si="539"/>
        <v>0</v>
      </c>
      <c r="FH94" s="190" t="b">
        <f t="shared" si="540"/>
        <v>0</v>
      </c>
      <c r="FI94" s="189">
        <f t="shared" si="541"/>
        <v>0</v>
      </c>
      <c r="FJ94" s="190" t="b">
        <f t="shared" si="542"/>
        <v>0</v>
      </c>
      <c r="FK94" s="189">
        <f t="shared" si="543"/>
        <v>0</v>
      </c>
      <c r="FL94" s="190" t="b">
        <f t="shared" si="544"/>
        <v>0</v>
      </c>
      <c r="FM94" s="189">
        <f t="shared" si="545"/>
        <v>0</v>
      </c>
      <c r="FN94" s="190" t="b">
        <f t="shared" si="546"/>
        <v>0</v>
      </c>
      <c r="FO94" s="189">
        <f t="shared" si="547"/>
        <v>0</v>
      </c>
      <c r="FP94" s="190" t="b">
        <f t="shared" si="548"/>
        <v>0</v>
      </c>
      <c r="FQ94" s="183">
        <f t="shared" si="549"/>
        <v>0</v>
      </c>
      <c r="FR94" s="190" t="b">
        <f t="shared" si="550"/>
        <v>0</v>
      </c>
      <c r="FS94" s="189">
        <f t="shared" si="551"/>
        <v>0</v>
      </c>
      <c r="FT94" s="190" t="b">
        <f t="shared" si="552"/>
        <v>0</v>
      </c>
      <c r="FU94" s="189">
        <f t="shared" si="553"/>
        <v>0</v>
      </c>
      <c r="FV94" s="190" t="b">
        <f t="shared" si="554"/>
        <v>0</v>
      </c>
      <c r="FW94" s="189">
        <f t="shared" si="555"/>
        <v>0</v>
      </c>
      <c r="FX94" s="190" t="b">
        <f t="shared" si="556"/>
        <v>0</v>
      </c>
      <c r="FY94" s="189">
        <f t="shared" si="557"/>
        <v>0</v>
      </c>
      <c r="FZ94" s="190" t="b">
        <f t="shared" si="558"/>
        <v>0</v>
      </c>
      <c r="GA94" s="189">
        <f t="shared" si="559"/>
        <v>0</v>
      </c>
      <c r="GB94" s="190" t="b">
        <f t="shared" si="560"/>
        <v>0</v>
      </c>
      <c r="GC94" s="189">
        <f>IF($EN94="Plano Nacional de Cinema", "■",0)</f>
        <v>0</v>
      </c>
      <c r="GD94" s="190" t="b">
        <f t="shared" si="561"/>
        <v>0</v>
      </c>
      <c r="GE94" s="189">
        <f t="shared" si="562"/>
        <v>0</v>
      </c>
      <c r="GF94" s="190" t="b">
        <f t="shared" si="563"/>
        <v>0</v>
      </c>
      <c r="GG94" s="189">
        <f t="shared" si="564"/>
        <v>0</v>
      </c>
      <c r="GH94" s="190" t="b">
        <f t="shared" si="565"/>
        <v>0</v>
      </c>
      <c r="GI94" s="189">
        <f t="shared" si="566"/>
        <v>0</v>
      </c>
      <c r="GJ94" s="190" t="b">
        <f t="shared" si="567"/>
        <v>0</v>
      </c>
      <c r="GK94" s="189">
        <f t="shared" si="568"/>
        <v>0</v>
      </c>
      <c r="GL94" s="190" t="b">
        <f t="shared" si="569"/>
        <v>0</v>
      </c>
      <c r="GM94" s="189">
        <f t="shared" si="570"/>
        <v>0</v>
      </c>
      <c r="GN94" s="193" t="b">
        <f t="shared" si="571"/>
        <v>0</v>
      </c>
      <c r="GO94" s="183">
        <f t="shared" si="572"/>
        <v>0</v>
      </c>
      <c r="GP94" s="190" t="b">
        <f t="shared" si="573"/>
        <v>0</v>
      </c>
      <c r="GQ94" s="189">
        <f t="shared" si="574"/>
        <v>0</v>
      </c>
      <c r="GR94" s="190" t="b">
        <f t="shared" si="575"/>
        <v>0</v>
      </c>
      <c r="GS94" s="189">
        <f t="shared" si="576"/>
        <v>0</v>
      </c>
      <c r="GT94" s="190" t="b">
        <f t="shared" si="577"/>
        <v>0</v>
      </c>
      <c r="GU94" s="189">
        <f t="shared" ref="GU94:GU108" si="583">IF($EN94="Voluntários de leitura", "■",0)</f>
        <v>0</v>
      </c>
      <c r="GV94" s="190" t="b">
        <f t="shared" si="578"/>
        <v>0</v>
      </c>
      <c r="GW94" s="189">
        <f t="shared" si="579"/>
        <v>0</v>
      </c>
      <c r="GX94" s="190" t="b">
        <f t="shared" si="580"/>
        <v>0</v>
      </c>
    </row>
    <row r="95" spans="1:206" ht="15.6" customHeight="1">
      <c r="A95" s="93"/>
      <c r="B95" s="188">
        <f>'1. Plano anual atividades'!C97</f>
        <v>0</v>
      </c>
      <c r="C95" s="19"/>
      <c r="D95" s="190">
        <f>'1. Plano anual atividades'!D97</f>
        <v>0</v>
      </c>
      <c r="E95" s="190">
        <f>'1. Plano anual atividades'!I97</f>
        <v>0</v>
      </c>
      <c r="F95" s="190">
        <f>'1. Plano anual atividades'!J97</f>
        <v>0</v>
      </c>
      <c r="G95" s="190">
        <f>'1. Plano anual atividades'!K97</f>
        <v>0</v>
      </c>
      <c r="H95" s="190">
        <f>'1. Plano anual atividades'!L97</f>
        <v>0</v>
      </c>
      <c r="I95" s="190">
        <f>'1. Plano anual atividades'!M97</f>
        <v>0</v>
      </c>
      <c r="J95" s="190">
        <f>'1. Plano anual atividades'!N97</f>
        <v>0</v>
      </c>
      <c r="K95" s="190">
        <f>'1. Plano anual atividades'!O97</f>
        <v>0</v>
      </c>
      <c r="L95" s="190">
        <f>'1. Plano anual atividades'!P97</f>
        <v>0</v>
      </c>
      <c r="M95" s="190">
        <f>'1. Plano anual atividades'!Q97</f>
        <v>0</v>
      </c>
      <c r="N95" s="190">
        <f>'1. Plano anual atividades'!R97</f>
        <v>0</v>
      </c>
      <c r="O95" s="19"/>
      <c r="P95" s="19"/>
      <c r="Q95" s="190">
        <f t="shared" si="512"/>
        <v>0</v>
      </c>
      <c r="R95" s="19"/>
      <c r="S95" s="19"/>
      <c r="T95" s="190">
        <f t="shared" si="581"/>
        <v>0</v>
      </c>
      <c r="U95" s="190">
        <f t="shared" si="582"/>
        <v>0</v>
      </c>
      <c r="V95" s="19"/>
      <c r="W95" s="19"/>
      <c r="X95" s="190">
        <f t="shared" si="513"/>
        <v>0</v>
      </c>
      <c r="Y95" s="190">
        <f t="shared" si="514"/>
        <v>0</v>
      </c>
      <c r="Z95" s="291"/>
      <c r="AA95" s="19"/>
      <c r="AB95" s="191">
        <f>'1. Plano anual atividades'!E97</f>
        <v>0</v>
      </c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4"/>
      <c r="BB95" s="19"/>
      <c r="BC95" s="17">
        <f t="shared" si="515"/>
        <v>0</v>
      </c>
      <c r="BD95" s="20" t="b">
        <f t="shared" si="428"/>
        <v>0</v>
      </c>
      <c r="BE95" s="17">
        <f t="shared" si="516"/>
        <v>0</v>
      </c>
      <c r="BF95" s="20" t="b">
        <f t="shared" si="429"/>
        <v>0</v>
      </c>
      <c r="BG95" s="19">
        <f t="shared" si="430"/>
        <v>0</v>
      </c>
      <c r="BH95" s="20" t="b">
        <f t="shared" si="431"/>
        <v>0</v>
      </c>
      <c r="BI95" s="19">
        <f t="shared" si="432"/>
        <v>0</v>
      </c>
      <c r="BJ95" s="20" t="b">
        <f t="shared" si="433"/>
        <v>0</v>
      </c>
      <c r="BK95" s="19">
        <f t="shared" si="434"/>
        <v>0</v>
      </c>
      <c r="BL95" s="20" t="b">
        <f t="shared" si="435"/>
        <v>0</v>
      </c>
      <c r="BM95" s="19">
        <f t="shared" si="436"/>
        <v>0</v>
      </c>
      <c r="BN95" s="20" t="b">
        <f t="shared" si="437"/>
        <v>0</v>
      </c>
      <c r="BO95" s="19">
        <f t="shared" si="438"/>
        <v>0</v>
      </c>
      <c r="BP95" s="20" t="b">
        <f t="shared" si="439"/>
        <v>0</v>
      </c>
      <c r="BQ95" s="17">
        <f t="shared" si="440"/>
        <v>0</v>
      </c>
      <c r="BR95" s="20" t="b">
        <f t="shared" si="441"/>
        <v>0</v>
      </c>
      <c r="BS95" s="17">
        <f t="shared" si="517"/>
        <v>0</v>
      </c>
      <c r="BT95" s="20" t="b">
        <f t="shared" si="442"/>
        <v>0</v>
      </c>
      <c r="BU95" s="19">
        <f t="shared" si="443"/>
        <v>0</v>
      </c>
      <c r="BV95" s="20" t="b">
        <f t="shared" si="444"/>
        <v>0</v>
      </c>
      <c r="BW95" s="19">
        <f t="shared" si="445"/>
        <v>0</v>
      </c>
      <c r="BX95" s="20" t="b">
        <f t="shared" si="446"/>
        <v>0</v>
      </c>
      <c r="BY95" s="19">
        <f t="shared" si="447"/>
        <v>0</v>
      </c>
      <c r="BZ95" s="20" t="b">
        <f t="shared" si="448"/>
        <v>0</v>
      </c>
      <c r="CA95" s="19">
        <f t="shared" si="449"/>
        <v>0</v>
      </c>
      <c r="CB95" s="20" t="b">
        <f t="shared" si="450"/>
        <v>0</v>
      </c>
      <c r="CC95" s="28"/>
      <c r="CD95" s="183">
        <f t="shared" si="518"/>
        <v>0</v>
      </c>
      <c r="CE95" s="190" t="b">
        <f t="shared" si="451"/>
        <v>0</v>
      </c>
      <c r="CF95" s="189">
        <f t="shared" si="452"/>
        <v>0</v>
      </c>
      <c r="CG95" s="190" t="b">
        <f t="shared" si="453"/>
        <v>0</v>
      </c>
      <c r="CH95" s="183">
        <f t="shared" si="519"/>
        <v>0</v>
      </c>
      <c r="CI95" s="190" t="b">
        <f t="shared" si="454"/>
        <v>0</v>
      </c>
      <c r="CJ95" s="189">
        <f t="shared" si="455"/>
        <v>0</v>
      </c>
      <c r="CK95" s="190" t="b">
        <f t="shared" si="456"/>
        <v>0</v>
      </c>
      <c r="CL95" s="189">
        <f t="shared" si="457"/>
        <v>0</v>
      </c>
      <c r="CM95" s="190" t="b">
        <f t="shared" si="458"/>
        <v>0</v>
      </c>
      <c r="CN95" s="189">
        <f t="shared" si="459"/>
        <v>0</v>
      </c>
      <c r="CO95" s="190" t="b">
        <f t="shared" si="460"/>
        <v>0</v>
      </c>
      <c r="CP95" s="189">
        <f t="shared" si="461"/>
        <v>0</v>
      </c>
      <c r="CQ95" s="190" t="b">
        <f t="shared" si="462"/>
        <v>0</v>
      </c>
      <c r="CR95" s="189">
        <f t="shared" si="463"/>
        <v>0</v>
      </c>
      <c r="CS95" s="190" t="b">
        <f t="shared" si="464"/>
        <v>0</v>
      </c>
      <c r="CT95" s="189">
        <f t="shared" si="465"/>
        <v>0</v>
      </c>
      <c r="CU95" s="190" t="b">
        <f t="shared" si="466"/>
        <v>0</v>
      </c>
      <c r="CV95" s="189">
        <f t="shared" si="467"/>
        <v>0</v>
      </c>
      <c r="CW95" s="190" t="b">
        <f t="shared" si="468"/>
        <v>0</v>
      </c>
      <c r="CX95" s="189">
        <f t="shared" si="469"/>
        <v>0</v>
      </c>
      <c r="CY95" s="190" t="b">
        <f t="shared" si="470"/>
        <v>0</v>
      </c>
      <c r="CZ95" s="189">
        <f t="shared" si="471"/>
        <v>0</v>
      </c>
      <c r="DA95" s="190" t="b">
        <f t="shared" si="472"/>
        <v>0</v>
      </c>
      <c r="DB95" s="189">
        <f t="shared" si="473"/>
        <v>0</v>
      </c>
      <c r="DC95" s="190" t="b">
        <f t="shared" si="474"/>
        <v>0</v>
      </c>
      <c r="DD95" s="189">
        <f t="shared" si="475"/>
        <v>0</v>
      </c>
      <c r="DE95" s="190" t="b">
        <f t="shared" si="476"/>
        <v>0</v>
      </c>
      <c r="DF95" s="183">
        <f t="shared" si="520"/>
        <v>0</v>
      </c>
      <c r="DG95" s="190" t="b">
        <f t="shared" si="477"/>
        <v>0</v>
      </c>
      <c r="DH95" s="189">
        <f t="shared" si="478"/>
        <v>0</v>
      </c>
      <c r="DI95" s="190" t="b">
        <f t="shared" si="479"/>
        <v>0</v>
      </c>
      <c r="DJ95" s="189">
        <f t="shared" si="480"/>
        <v>0</v>
      </c>
      <c r="DK95" s="190" t="b">
        <f t="shared" si="481"/>
        <v>0</v>
      </c>
      <c r="DL95" s="189">
        <f t="shared" si="482"/>
        <v>0</v>
      </c>
      <c r="DM95" s="190" t="b">
        <f t="shared" si="483"/>
        <v>0</v>
      </c>
      <c r="DN95" s="189">
        <f t="shared" si="484"/>
        <v>0</v>
      </c>
      <c r="DO95" s="190" t="b">
        <f t="shared" si="485"/>
        <v>0</v>
      </c>
      <c r="DP95" s="189">
        <f t="shared" si="486"/>
        <v>0</v>
      </c>
      <c r="DQ95" s="190" t="b">
        <f t="shared" si="487"/>
        <v>0</v>
      </c>
      <c r="DR95" s="189">
        <f t="shared" si="488"/>
        <v>0</v>
      </c>
      <c r="DS95" s="190" t="b">
        <f t="shared" si="489"/>
        <v>0</v>
      </c>
      <c r="DT95" s="189">
        <f t="shared" si="490"/>
        <v>0</v>
      </c>
      <c r="DU95" s="190" t="b">
        <f t="shared" si="491"/>
        <v>0</v>
      </c>
      <c r="DV95" s="189">
        <f t="shared" si="492"/>
        <v>0</v>
      </c>
      <c r="DW95" s="190" t="b">
        <f t="shared" si="493"/>
        <v>0</v>
      </c>
      <c r="DX95" s="189">
        <f t="shared" si="494"/>
        <v>0</v>
      </c>
      <c r="DY95" s="190" t="b">
        <f t="shared" si="495"/>
        <v>0</v>
      </c>
      <c r="DZ95" s="189">
        <f t="shared" si="496"/>
        <v>0</v>
      </c>
      <c r="EA95" s="190" t="b">
        <f t="shared" si="497"/>
        <v>0</v>
      </c>
      <c r="EB95" s="189">
        <f t="shared" si="498"/>
        <v>0</v>
      </c>
      <c r="EC95" s="193" t="b">
        <f t="shared" si="499"/>
        <v>0</v>
      </c>
      <c r="ED95" s="183">
        <f t="shared" si="500"/>
        <v>0</v>
      </c>
      <c r="EE95" s="190" t="b">
        <f t="shared" si="501"/>
        <v>0</v>
      </c>
      <c r="EF95" s="189">
        <f t="shared" si="502"/>
        <v>0</v>
      </c>
      <c r="EG95" s="190" t="b">
        <f t="shared" si="503"/>
        <v>0</v>
      </c>
      <c r="EH95" s="189">
        <f t="shared" si="504"/>
        <v>0</v>
      </c>
      <c r="EI95" s="190" t="b">
        <f t="shared" si="505"/>
        <v>0</v>
      </c>
      <c r="EJ95" s="189">
        <f t="shared" si="506"/>
        <v>0</v>
      </c>
      <c r="EK95" s="190" t="b">
        <f t="shared" si="507"/>
        <v>0</v>
      </c>
      <c r="EL95" s="189">
        <f t="shared" si="508"/>
        <v>0</v>
      </c>
      <c r="EM95" s="190" t="b">
        <f t="shared" si="509"/>
        <v>0</v>
      </c>
      <c r="EN95" s="19"/>
      <c r="EO95" s="183">
        <f t="shared" si="521"/>
        <v>0</v>
      </c>
      <c r="EP95" s="190" t="b">
        <f t="shared" si="522"/>
        <v>0</v>
      </c>
      <c r="EQ95" s="189">
        <f t="shared" si="523"/>
        <v>0</v>
      </c>
      <c r="ER95" s="190" t="b">
        <f t="shared" si="524"/>
        <v>0</v>
      </c>
      <c r="ES95" s="183">
        <f t="shared" si="525"/>
        <v>0</v>
      </c>
      <c r="ET95" s="190" t="b">
        <f t="shared" si="526"/>
        <v>0</v>
      </c>
      <c r="EU95" s="189">
        <f t="shared" si="527"/>
        <v>0</v>
      </c>
      <c r="EV95" s="190" t="b">
        <f t="shared" si="528"/>
        <v>0</v>
      </c>
      <c r="EW95" s="189">
        <f t="shared" si="529"/>
        <v>0</v>
      </c>
      <c r="EX95" s="190" t="b">
        <f t="shared" si="530"/>
        <v>0</v>
      </c>
      <c r="EY95" s="189">
        <f t="shared" si="531"/>
        <v>0</v>
      </c>
      <c r="EZ95" s="190" t="b">
        <f t="shared" si="532"/>
        <v>0</v>
      </c>
      <c r="FA95" s="189">
        <f t="shared" si="533"/>
        <v>0</v>
      </c>
      <c r="FB95" s="190" t="b">
        <f t="shared" si="534"/>
        <v>0</v>
      </c>
      <c r="FC95" s="189">
        <f t="shared" si="535"/>
        <v>0</v>
      </c>
      <c r="FD95" s="190" t="b">
        <f t="shared" si="536"/>
        <v>0</v>
      </c>
      <c r="FE95" s="189">
        <f t="shared" si="537"/>
        <v>0</v>
      </c>
      <c r="FF95" s="190" t="b">
        <f t="shared" si="538"/>
        <v>0</v>
      </c>
      <c r="FG95" s="189">
        <f t="shared" si="539"/>
        <v>0</v>
      </c>
      <c r="FH95" s="190" t="b">
        <f t="shared" si="540"/>
        <v>0</v>
      </c>
      <c r="FI95" s="189">
        <f t="shared" si="541"/>
        <v>0</v>
      </c>
      <c r="FJ95" s="190" t="b">
        <f t="shared" si="542"/>
        <v>0</v>
      </c>
      <c r="FK95" s="189">
        <f t="shared" si="543"/>
        <v>0</v>
      </c>
      <c r="FL95" s="190" t="b">
        <f t="shared" si="544"/>
        <v>0</v>
      </c>
      <c r="FM95" s="189">
        <f t="shared" si="545"/>
        <v>0</v>
      </c>
      <c r="FN95" s="190" t="b">
        <f t="shared" si="546"/>
        <v>0</v>
      </c>
      <c r="FO95" s="189">
        <f t="shared" si="547"/>
        <v>0</v>
      </c>
      <c r="FP95" s="190" t="b">
        <f t="shared" si="548"/>
        <v>0</v>
      </c>
      <c r="FQ95" s="183">
        <f t="shared" si="549"/>
        <v>0</v>
      </c>
      <c r="FR95" s="190" t="b">
        <f t="shared" si="550"/>
        <v>0</v>
      </c>
      <c r="FS95" s="189">
        <f t="shared" si="551"/>
        <v>0</v>
      </c>
      <c r="FT95" s="190" t="b">
        <f t="shared" si="552"/>
        <v>0</v>
      </c>
      <c r="FU95" s="189">
        <f t="shared" si="553"/>
        <v>0</v>
      </c>
      <c r="FV95" s="190" t="b">
        <f t="shared" si="554"/>
        <v>0</v>
      </c>
      <c r="FW95" s="189">
        <f t="shared" si="555"/>
        <v>0</v>
      </c>
      <c r="FX95" s="190" t="b">
        <f t="shared" si="556"/>
        <v>0</v>
      </c>
      <c r="FY95" s="189">
        <f t="shared" si="557"/>
        <v>0</v>
      </c>
      <c r="FZ95" s="190" t="b">
        <f t="shared" si="558"/>
        <v>0</v>
      </c>
      <c r="GA95" s="189">
        <f t="shared" si="559"/>
        <v>0</v>
      </c>
      <c r="GB95" s="190" t="b">
        <f t="shared" si="560"/>
        <v>0</v>
      </c>
      <c r="GC95" s="189">
        <f t="shared" ref="GC95:GC108" si="584">IF($EN95="Plano Nacional de Cinema", "■",0)</f>
        <v>0</v>
      </c>
      <c r="GD95" s="190" t="b">
        <f t="shared" si="561"/>
        <v>0</v>
      </c>
      <c r="GE95" s="189">
        <f t="shared" si="562"/>
        <v>0</v>
      </c>
      <c r="GF95" s="190" t="b">
        <f t="shared" si="563"/>
        <v>0</v>
      </c>
      <c r="GG95" s="189">
        <f t="shared" si="564"/>
        <v>0</v>
      </c>
      <c r="GH95" s="190" t="b">
        <f t="shared" si="565"/>
        <v>0</v>
      </c>
      <c r="GI95" s="189">
        <f t="shared" si="566"/>
        <v>0</v>
      </c>
      <c r="GJ95" s="190" t="b">
        <f t="shared" si="567"/>
        <v>0</v>
      </c>
      <c r="GK95" s="189">
        <f t="shared" si="568"/>
        <v>0</v>
      </c>
      <c r="GL95" s="190" t="b">
        <f t="shared" si="569"/>
        <v>0</v>
      </c>
      <c r="GM95" s="189">
        <f t="shared" si="570"/>
        <v>0</v>
      </c>
      <c r="GN95" s="193" t="b">
        <f t="shared" si="571"/>
        <v>0</v>
      </c>
      <c r="GO95" s="183">
        <f t="shared" si="572"/>
        <v>0</v>
      </c>
      <c r="GP95" s="190" t="b">
        <f t="shared" si="573"/>
        <v>0</v>
      </c>
      <c r="GQ95" s="189">
        <f t="shared" si="574"/>
        <v>0</v>
      </c>
      <c r="GR95" s="190" t="b">
        <f t="shared" si="575"/>
        <v>0</v>
      </c>
      <c r="GS95" s="189">
        <f t="shared" si="576"/>
        <v>0</v>
      </c>
      <c r="GT95" s="190" t="b">
        <f t="shared" si="577"/>
        <v>0</v>
      </c>
      <c r="GU95" s="189">
        <f t="shared" si="583"/>
        <v>0</v>
      </c>
      <c r="GV95" s="190" t="b">
        <f t="shared" si="578"/>
        <v>0</v>
      </c>
      <c r="GW95" s="189">
        <f t="shared" si="579"/>
        <v>0</v>
      </c>
      <c r="GX95" s="190" t="b">
        <f t="shared" si="580"/>
        <v>0</v>
      </c>
    </row>
    <row r="96" spans="1:206" ht="15.6" customHeight="1">
      <c r="A96" s="93"/>
      <c r="B96" s="188">
        <f>'1. Plano anual atividades'!C98</f>
        <v>0</v>
      </c>
      <c r="C96" s="19"/>
      <c r="D96" s="190">
        <f>'1. Plano anual atividades'!D98</f>
        <v>0</v>
      </c>
      <c r="E96" s="190">
        <f>'1. Plano anual atividades'!I98</f>
        <v>0</v>
      </c>
      <c r="F96" s="190">
        <f>'1. Plano anual atividades'!J98</f>
        <v>0</v>
      </c>
      <c r="G96" s="190">
        <f>'1. Plano anual atividades'!K98</f>
        <v>0</v>
      </c>
      <c r="H96" s="190">
        <f>'1. Plano anual atividades'!L98</f>
        <v>0</v>
      </c>
      <c r="I96" s="190">
        <f>'1. Plano anual atividades'!M98</f>
        <v>0</v>
      </c>
      <c r="J96" s="190">
        <f>'1. Plano anual atividades'!N98</f>
        <v>0</v>
      </c>
      <c r="K96" s="190">
        <f>'1. Plano anual atividades'!O98</f>
        <v>0</v>
      </c>
      <c r="L96" s="190">
        <f>'1. Plano anual atividades'!P98</f>
        <v>0</v>
      </c>
      <c r="M96" s="190">
        <f>'1. Plano anual atividades'!Q98</f>
        <v>0</v>
      </c>
      <c r="N96" s="190">
        <f>'1. Plano anual atividades'!R98</f>
        <v>0</v>
      </c>
      <c r="O96" s="19"/>
      <c r="P96" s="19"/>
      <c r="Q96" s="190">
        <f t="shared" si="512"/>
        <v>0</v>
      </c>
      <c r="R96" s="19"/>
      <c r="S96" s="19"/>
      <c r="T96" s="190">
        <f t="shared" si="581"/>
        <v>0</v>
      </c>
      <c r="U96" s="190">
        <f t="shared" si="582"/>
        <v>0</v>
      </c>
      <c r="V96" s="19"/>
      <c r="W96" s="19"/>
      <c r="X96" s="190">
        <f t="shared" si="513"/>
        <v>0</v>
      </c>
      <c r="Y96" s="190">
        <f t="shared" si="514"/>
        <v>0</v>
      </c>
      <c r="Z96" s="19"/>
      <c r="AA96" s="19"/>
      <c r="AB96" s="191">
        <f>'1. Plano anual atividades'!E98</f>
        <v>0</v>
      </c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2"/>
      <c r="BB96" s="19"/>
      <c r="BC96" s="17">
        <f t="shared" si="515"/>
        <v>0</v>
      </c>
      <c r="BD96" s="20" t="b">
        <f t="shared" si="428"/>
        <v>0</v>
      </c>
      <c r="BE96" s="17">
        <f t="shared" si="516"/>
        <v>0</v>
      </c>
      <c r="BF96" s="20" t="b">
        <f t="shared" si="429"/>
        <v>0</v>
      </c>
      <c r="BG96" s="19">
        <f t="shared" si="430"/>
        <v>0</v>
      </c>
      <c r="BH96" s="20" t="b">
        <f t="shared" si="431"/>
        <v>0</v>
      </c>
      <c r="BI96" s="19">
        <f t="shared" si="432"/>
        <v>0</v>
      </c>
      <c r="BJ96" s="20" t="b">
        <f t="shared" si="433"/>
        <v>0</v>
      </c>
      <c r="BK96" s="19">
        <f t="shared" si="434"/>
        <v>0</v>
      </c>
      <c r="BL96" s="20" t="b">
        <f t="shared" si="435"/>
        <v>0</v>
      </c>
      <c r="BM96" s="19">
        <f t="shared" si="436"/>
        <v>0</v>
      </c>
      <c r="BN96" s="20" t="b">
        <f t="shared" si="437"/>
        <v>0</v>
      </c>
      <c r="BO96" s="19">
        <f t="shared" si="438"/>
        <v>0</v>
      </c>
      <c r="BP96" s="20" t="b">
        <f t="shared" si="439"/>
        <v>0</v>
      </c>
      <c r="BQ96" s="17">
        <f t="shared" si="440"/>
        <v>0</v>
      </c>
      <c r="BR96" s="20" t="b">
        <f t="shared" si="441"/>
        <v>0</v>
      </c>
      <c r="BS96" s="17">
        <f t="shared" si="517"/>
        <v>0</v>
      </c>
      <c r="BT96" s="20" t="b">
        <f t="shared" si="442"/>
        <v>0</v>
      </c>
      <c r="BU96" s="19">
        <f t="shared" si="443"/>
        <v>0</v>
      </c>
      <c r="BV96" s="20" t="b">
        <f t="shared" si="444"/>
        <v>0</v>
      </c>
      <c r="BW96" s="19">
        <f t="shared" si="445"/>
        <v>0</v>
      </c>
      <c r="BX96" s="20" t="b">
        <f t="shared" si="446"/>
        <v>0</v>
      </c>
      <c r="BY96" s="19">
        <f t="shared" si="447"/>
        <v>0</v>
      </c>
      <c r="BZ96" s="20" t="b">
        <f t="shared" si="448"/>
        <v>0</v>
      </c>
      <c r="CA96" s="19">
        <f t="shared" si="449"/>
        <v>0</v>
      </c>
      <c r="CB96" s="20" t="b">
        <f t="shared" si="450"/>
        <v>0</v>
      </c>
      <c r="CC96" s="28"/>
      <c r="CD96" s="183">
        <f t="shared" si="518"/>
        <v>0</v>
      </c>
      <c r="CE96" s="190" t="b">
        <f t="shared" si="451"/>
        <v>0</v>
      </c>
      <c r="CF96" s="189">
        <f t="shared" si="452"/>
        <v>0</v>
      </c>
      <c r="CG96" s="190" t="b">
        <f t="shared" si="453"/>
        <v>0</v>
      </c>
      <c r="CH96" s="183">
        <f t="shared" si="519"/>
        <v>0</v>
      </c>
      <c r="CI96" s="190" t="b">
        <f t="shared" si="454"/>
        <v>0</v>
      </c>
      <c r="CJ96" s="189">
        <f t="shared" si="455"/>
        <v>0</v>
      </c>
      <c r="CK96" s="190" t="b">
        <f t="shared" si="456"/>
        <v>0</v>
      </c>
      <c r="CL96" s="189">
        <f t="shared" si="457"/>
        <v>0</v>
      </c>
      <c r="CM96" s="190" t="b">
        <f t="shared" si="458"/>
        <v>0</v>
      </c>
      <c r="CN96" s="189">
        <f t="shared" si="459"/>
        <v>0</v>
      </c>
      <c r="CO96" s="190" t="b">
        <f t="shared" si="460"/>
        <v>0</v>
      </c>
      <c r="CP96" s="189">
        <f t="shared" si="461"/>
        <v>0</v>
      </c>
      <c r="CQ96" s="190" t="b">
        <f t="shared" si="462"/>
        <v>0</v>
      </c>
      <c r="CR96" s="189">
        <f t="shared" si="463"/>
        <v>0</v>
      </c>
      <c r="CS96" s="190" t="b">
        <f t="shared" si="464"/>
        <v>0</v>
      </c>
      <c r="CT96" s="189">
        <f t="shared" si="465"/>
        <v>0</v>
      </c>
      <c r="CU96" s="190" t="b">
        <f t="shared" si="466"/>
        <v>0</v>
      </c>
      <c r="CV96" s="189">
        <f t="shared" si="467"/>
        <v>0</v>
      </c>
      <c r="CW96" s="190" t="b">
        <f t="shared" si="468"/>
        <v>0</v>
      </c>
      <c r="CX96" s="189">
        <f t="shared" si="469"/>
        <v>0</v>
      </c>
      <c r="CY96" s="190" t="b">
        <f t="shared" si="470"/>
        <v>0</v>
      </c>
      <c r="CZ96" s="189">
        <f t="shared" si="471"/>
        <v>0</v>
      </c>
      <c r="DA96" s="190" t="b">
        <f t="shared" si="472"/>
        <v>0</v>
      </c>
      <c r="DB96" s="189">
        <f t="shared" si="473"/>
        <v>0</v>
      </c>
      <c r="DC96" s="190" t="b">
        <f t="shared" si="474"/>
        <v>0</v>
      </c>
      <c r="DD96" s="189">
        <f t="shared" si="475"/>
        <v>0</v>
      </c>
      <c r="DE96" s="190" t="b">
        <f t="shared" si="476"/>
        <v>0</v>
      </c>
      <c r="DF96" s="183">
        <f t="shared" si="520"/>
        <v>0</v>
      </c>
      <c r="DG96" s="190" t="b">
        <f t="shared" si="477"/>
        <v>0</v>
      </c>
      <c r="DH96" s="189">
        <f t="shared" si="478"/>
        <v>0</v>
      </c>
      <c r="DI96" s="190" t="b">
        <f t="shared" si="479"/>
        <v>0</v>
      </c>
      <c r="DJ96" s="189">
        <f t="shared" si="480"/>
        <v>0</v>
      </c>
      <c r="DK96" s="190" t="b">
        <f t="shared" si="481"/>
        <v>0</v>
      </c>
      <c r="DL96" s="189">
        <f t="shared" si="482"/>
        <v>0</v>
      </c>
      <c r="DM96" s="190" t="b">
        <f t="shared" si="483"/>
        <v>0</v>
      </c>
      <c r="DN96" s="189">
        <f t="shared" si="484"/>
        <v>0</v>
      </c>
      <c r="DO96" s="190" t="b">
        <f t="shared" si="485"/>
        <v>0</v>
      </c>
      <c r="DP96" s="189">
        <f t="shared" si="486"/>
        <v>0</v>
      </c>
      <c r="DQ96" s="190" t="b">
        <f t="shared" si="487"/>
        <v>0</v>
      </c>
      <c r="DR96" s="189">
        <f t="shared" si="488"/>
        <v>0</v>
      </c>
      <c r="DS96" s="190" t="b">
        <f t="shared" si="489"/>
        <v>0</v>
      </c>
      <c r="DT96" s="189">
        <f t="shared" si="490"/>
        <v>0</v>
      </c>
      <c r="DU96" s="190" t="b">
        <f t="shared" si="491"/>
        <v>0</v>
      </c>
      <c r="DV96" s="189">
        <f t="shared" si="492"/>
        <v>0</v>
      </c>
      <c r="DW96" s="190" t="b">
        <f t="shared" si="493"/>
        <v>0</v>
      </c>
      <c r="DX96" s="189">
        <f t="shared" si="494"/>
        <v>0</v>
      </c>
      <c r="DY96" s="190" t="b">
        <f t="shared" si="495"/>
        <v>0</v>
      </c>
      <c r="DZ96" s="189">
        <f t="shared" si="496"/>
        <v>0</v>
      </c>
      <c r="EA96" s="190" t="b">
        <f t="shared" si="497"/>
        <v>0</v>
      </c>
      <c r="EB96" s="189">
        <f t="shared" si="498"/>
        <v>0</v>
      </c>
      <c r="EC96" s="193" t="b">
        <f t="shared" si="499"/>
        <v>0</v>
      </c>
      <c r="ED96" s="183">
        <f t="shared" si="500"/>
        <v>0</v>
      </c>
      <c r="EE96" s="190" t="b">
        <f t="shared" si="501"/>
        <v>0</v>
      </c>
      <c r="EF96" s="189">
        <f t="shared" si="502"/>
        <v>0</v>
      </c>
      <c r="EG96" s="190" t="b">
        <f t="shared" si="503"/>
        <v>0</v>
      </c>
      <c r="EH96" s="189">
        <f t="shared" si="504"/>
        <v>0</v>
      </c>
      <c r="EI96" s="190" t="b">
        <f t="shared" si="505"/>
        <v>0</v>
      </c>
      <c r="EJ96" s="189">
        <f t="shared" si="506"/>
        <v>0</v>
      </c>
      <c r="EK96" s="190" t="b">
        <f t="shared" si="507"/>
        <v>0</v>
      </c>
      <c r="EL96" s="189">
        <f t="shared" si="508"/>
        <v>0</v>
      </c>
      <c r="EM96" s="190" t="b">
        <f t="shared" si="509"/>
        <v>0</v>
      </c>
      <c r="EN96" s="19"/>
      <c r="EO96" s="183">
        <f t="shared" si="521"/>
        <v>0</v>
      </c>
      <c r="EP96" s="190" t="b">
        <f t="shared" si="522"/>
        <v>0</v>
      </c>
      <c r="EQ96" s="189">
        <f t="shared" si="523"/>
        <v>0</v>
      </c>
      <c r="ER96" s="190" t="b">
        <f t="shared" si="524"/>
        <v>0</v>
      </c>
      <c r="ES96" s="183">
        <f t="shared" si="525"/>
        <v>0</v>
      </c>
      <c r="ET96" s="190" t="b">
        <f t="shared" si="526"/>
        <v>0</v>
      </c>
      <c r="EU96" s="189">
        <f t="shared" si="527"/>
        <v>0</v>
      </c>
      <c r="EV96" s="190" t="b">
        <f t="shared" si="528"/>
        <v>0</v>
      </c>
      <c r="EW96" s="189">
        <f t="shared" si="529"/>
        <v>0</v>
      </c>
      <c r="EX96" s="190" t="b">
        <f t="shared" si="530"/>
        <v>0</v>
      </c>
      <c r="EY96" s="189">
        <f t="shared" si="531"/>
        <v>0</v>
      </c>
      <c r="EZ96" s="190" t="b">
        <f t="shared" si="532"/>
        <v>0</v>
      </c>
      <c r="FA96" s="189">
        <f t="shared" si="533"/>
        <v>0</v>
      </c>
      <c r="FB96" s="190" t="b">
        <f t="shared" si="534"/>
        <v>0</v>
      </c>
      <c r="FC96" s="189">
        <f t="shared" si="535"/>
        <v>0</v>
      </c>
      <c r="FD96" s="190" t="b">
        <f t="shared" si="536"/>
        <v>0</v>
      </c>
      <c r="FE96" s="189">
        <f t="shared" si="537"/>
        <v>0</v>
      </c>
      <c r="FF96" s="190" t="b">
        <f t="shared" si="538"/>
        <v>0</v>
      </c>
      <c r="FG96" s="189">
        <f t="shared" si="539"/>
        <v>0</v>
      </c>
      <c r="FH96" s="190" t="b">
        <f t="shared" si="540"/>
        <v>0</v>
      </c>
      <c r="FI96" s="189">
        <f t="shared" si="541"/>
        <v>0</v>
      </c>
      <c r="FJ96" s="190" t="b">
        <f t="shared" si="542"/>
        <v>0</v>
      </c>
      <c r="FK96" s="189">
        <f t="shared" si="543"/>
        <v>0</v>
      </c>
      <c r="FL96" s="190" t="b">
        <f t="shared" si="544"/>
        <v>0</v>
      </c>
      <c r="FM96" s="189">
        <f t="shared" si="545"/>
        <v>0</v>
      </c>
      <c r="FN96" s="190" t="b">
        <f t="shared" si="546"/>
        <v>0</v>
      </c>
      <c r="FO96" s="189">
        <f t="shared" si="547"/>
        <v>0</v>
      </c>
      <c r="FP96" s="190" t="b">
        <f t="shared" si="548"/>
        <v>0</v>
      </c>
      <c r="FQ96" s="183">
        <f t="shared" si="549"/>
        <v>0</v>
      </c>
      <c r="FR96" s="190" t="b">
        <f t="shared" si="550"/>
        <v>0</v>
      </c>
      <c r="FS96" s="189">
        <f t="shared" si="551"/>
        <v>0</v>
      </c>
      <c r="FT96" s="190" t="b">
        <f t="shared" si="552"/>
        <v>0</v>
      </c>
      <c r="FU96" s="189">
        <f t="shared" si="553"/>
        <v>0</v>
      </c>
      <c r="FV96" s="190" t="b">
        <f t="shared" si="554"/>
        <v>0</v>
      </c>
      <c r="FW96" s="189">
        <f t="shared" si="555"/>
        <v>0</v>
      </c>
      <c r="FX96" s="190" t="b">
        <f t="shared" si="556"/>
        <v>0</v>
      </c>
      <c r="FY96" s="189">
        <f t="shared" si="557"/>
        <v>0</v>
      </c>
      <c r="FZ96" s="190" t="b">
        <f t="shared" si="558"/>
        <v>0</v>
      </c>
      <c r="GA96" s="189">
        <f t="shared" si="559"/>
        <v>0</v>
      </c>
      <c r="GB96" s="190" t="b">
        <f t="shared" si="560"/>
        <v>0</v>
      </c>
      <c r="GC96" s="189">
        <f t="shared" si="584"/>
        <v>0</v>
      </c>
      <c r="GD96" s="190" t="b">
        <f t="shared" si="561"/>
        <v>0</v>
      </c>
      <c r="GE96" s="189">
        <f t="shared" si="562"/>
        <v>0</v>
      </c>
      <c r="GF96" s="190" t="b">
        <f t="shared" si="563"/>
        <v>0</v>
      </c>
      <c r="GG96" s="189">
        <f t="shared" si="564"/>
        <v>0</v>
      </c>
      <c r="GH96" s="190" t="b">
        <f t="shared" si="565"/>
        <v>0</v>
      </c>
      <c r="GI96" s="189">
        <f t="shared" si="566"/>
        <v>0</v>
      </c>
      <c r="GJ96" s="190" t="b">
        <f t="shared" si="567"/>
        <v>0</v>
      </c>
      <c r="GK96" s="189">
        <f t="shared" si="568"/>
        <v>0</v>
      </c>
      <c r="GL96" s="190" t="b">
        <f t="shared" si="569"/>
        <v>0</v>
      </c>
      <c r="GM96" s="189">
        <f t="shared" si="570"/>
        <v>0</v>
      </c>
      <c r="GN96" s="193" t="b">
        <f t="shared" si="571"/>
        <v>0</v>
      </c>
      <c r="GO96" s="183">
        <f t="shared" si="572"/>
        <v>0</v>
      </c>
      <c r="GP96" s="190" t="b">
        <f t="shared" si="573"/>
        <v>0</v>
      </c>
      <c r="GQ96" s="189">
        <f t="shared" si="574"/>
        <v>0</v>
      </c>
      <c r="GR96" s="190" t="b">
        <f t="shared" si="575"/>
        <v>0</v>
      </c>
      <c r="GS96" s="189">
        <f t="shared" si="576"/>
        <v>0</v>
      </c>
      <c r="GT96" s="190" t="b">
        <f t="shared" si="577"/>
        <v>0</v>
      </c>
      <c r="GU96" s="189">
        <f t="shared" si="583"/>
        <v>0</v>
      </c>
      <c r="GV96" s="190" t="b">
        <f t="shared" si="578"/>
        <v>0</v>
      </c>
      <c r="GW96" s="189">
        <f t="shared" si="579"/>
        <v>0</v>
      </c>
      <c r="GX96" s="190" t="b">
        <f t="shared" si="580"/>
        <v>0</v>
      </c>
    </row>
    <row r="97" spans="1:206" ht="15.6" customHeight="1">
      <c r="A97" s="93"/>
      <c r="B97" s="188">
        <f>'1. Plano anual atividades'!C99</f>
        <v>0</v>
      </c>
      <c r="C97" s="19"/>
      <c r="D97" s="190">
        <f>'1. Plano anual atividades'!D99</f>
        <v>0</v>
      </c>
      <c r="E97" s="190">
        <f>'1. Plano anual atividades'!I99</f>
        <v>0</v>
      </c>
      <c r="F97" s="190">
        <f>'1. Plano anual atividades'!J99</f>
        <v>0</v>
      </c>
      <c r="G97" s="190">
        <f>'1. Plano anual atividades'!K99</f>
        <v>0</v>
      </c>
      <c r="H97" s="190">
        <f>'1. Plano anual atividades'!L99</f>
        <v>0</v>
      </c>
      <c r="I97" s="190">
        <f>'1. Plano anual atividades'!M99</f>
        <v>0</v>
      </c>
      <c r="J97" s="190">
        <f>'1. Plano anual atividades'!N99</f>
        <v>0</v>
      </c>
      <c r="K97" s="190">
        <f>'1. Plano anual atividades'!O99</f>
        <v>0</v>
      </c>
      <c r="L97" s="190">
        <f>'1. Plano anual atividades'!P99</f>
        <v>0</v>
      </c>
      <c r="M97" s="190">
        <f>'1. Plano anual atividades'!Q99</f>
        <v>0</v>
      </c>
      <c r="N97" s="190">
        <f>'1. Plano anual atividades'!R99</f>
        <v>0</v>
      </c>
      <c r="O97" s="19"/>
      <c r="P97" s="19"/>
      <c r="Q97" s="190">
        <f t="shared" si="512"/>
        <v>0</v>
      </c>
      <c r="R97" s="19"/>
      <c r="S97" s="19"/>
      <c r="T97" s="190">
        <f t="shared" si="581"/>
        <v>0</v>
      </c>
      <c r="U97" s="190">
        <f t="shared" si="582"/>
        <v>0</v>
      </c>
      <c r="V97" s="19"/>
      <c r="W97" s="19"/>
      <c r="X97" s="190">
        <f t="shared" si="513"/>
        <v>0</v>
      </c>
      <c r="Y97" s="190">
        <f t="shared" si="514"/>
        <v>0</v>
      </c>
      <c r="Z97" s="19"/>
      <c r="AA97" s="19"/>
      <c r="AB97" s="191">
        <f>'1. Plano anual atividades'!E99</f>
        <v>0</v>
      </c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2"/>
      <c r="BB97" s="19"/>
      <c r="BC97" s="17">
        <f t="shared" si="515"/>
        <v>0</v>
      </c>
      <c r="BD97" s="20" t="b">
        <f t="shared" si="428"/>
        <v>0</v>
      </c>
      <c r="BE97" s="17">
        <f t="shared" si="516"/>
        <v>0</v>
      </c>
      <c r="BF97" s="20" t="b">
        <f t="shared" si="429"/>
        <v>0</v>
      </c>
      <c r="BG97" s="19">
        <f t="shared" si="430"/>
        <v>0</v>
      </c>
      <c r="BH97" s="20" t="b">
        <f t="shared" si="431"/>
        <v>0</v>
      </c>
      <c r="BI97" s="19">
        <f t="shared" si="432"/>
        <v>0</v>
      </c>
      <c r="BJ97" s="20" t="b">
        <f t="shared" si="433"/>
        <v>0</v>
      </c>
      <c r="BK97" s="19">
        <f t="shared" si="434"/>
        <v>0</v>
      </c>
      <c r="BL97" s="20" t="b">
        <f t="shared" si="435"/>
        <v>0</v>
      </c>
      <c r="BM97" s="19">
        <f t="shared" si="436"/>
        <v>0</v>
      </c>
      <c r="BN97" s="20" t="b">
        <f t="shared" si="437"/>
        <v>0</v>
      </c>
      <c r="BO97" s="19">
        <f t="shared" si="438"/>
        <v>0</v>
      </c>
      <c r="BP97" s="20" t="b">
        <f t="shared" si="439"/>
        <v>0</v>
      </c>
      <c r="BQ97" s="17">
        <f t="shared" si="440"/>
        <v>0</v>
      </c>
      <c r="BR97" s="20" t="b">
        <f t="shared" si="441"/>
        <v>0</v>
      </c>
      <c r="BS97" s="17">
        <f t="shared" si="517"/>
        <v>0</v>
      </c>
      <c r="BT97" s="20" t="b">
        <f t="shared" si="442"/>
        <v>0</v>
      </c>
      <c r="BU97" s="19">
        <f t="shared" si="443"/>
        <v>0</v>
      </c>
      <c r="BV97" s="20" t="b">
        <f t="shared" si="444"/>
        <v>0</v>
      </c>
      <c r="BW97" s="19">
        <f t="shared" si="445"/>
        <v>0</v>
      </c>
      <c r="BX97" s="20" t="b">
        <f t="shared" si="446"/>
        <v>0</v>
      </c>
      <c r="BY97" s="19">
        <f t="shared" si="447"/>
        <v>0</v>
      </c>
      <c r="BZ97" s="20" t="b">
        <f t="shared" si="448"/>
        <v>0</v>
      </c>
      <c r="CA97" s="19">
        <f t="shared" si="449"/>
        <v>0</v>
      </c>
      <c r="CB97" s="20" t="b">
        <f t="shared" si="450"/>
        <v>0</v>
      </c>
      <c r="CC97" s="28"/>
      <c r="CD97" s="183">
        <f t="shared" si="518"/>
        <v>0</v>
      </c>
      <c r="CE97" s="190" t="b">
        <f t="shared" si="451"/>
        <v>0</v>
      </c>
      <c r="CF97" s="189">
        <f t="shared" si="452"/>
        <v>0</v>
      </c>
      <c r="CG97" s="190" t="b">
        <f t="shared" si="453"/>
        <v>0</v>
      </c>
      <c r="CH97" s="183">
        <f t="shared" si="519"/>
        <v>0</v>
      </c>
      <c r="CI97" s="190" t="b">
        <f t="shared" si="454"/>
        <v>0</v>
      </c>
      <c r="CJ97" s="189">
        <f t="shared" si="455"/>
        <v>0</v>
      </c>
      <c r="CK97" s="190" t="b">
        <f t="shared" si="456"/>
        <v>0</v>
      </c>
      <c r="CL97" s="189">
        <f t="shared" si="457"/>
        <v>0</v>
      </c>
      <c r="CM97" s="190" t="b">
        <f t="shared" si="458"/>
        <v>0</v>
      </c>
      <c r="CN97" s="189">
        <f t="shared" si="459"/>
        <v>0</v>
      </c>
      <c r="CO97" s="190" t="b">
        <f t="shared" si="460"/>
        <v>0</v>
      </c>
      <c r="CP97" s="189">
        <f t="shared" si="461"/>
        <v>0</v>
      </c>
      <c r="CQ97" s="190" t="b">
        <f t="shared" si="462"/>
        <v>0</v>
      </c>
      <c r="CR97" s="189">
        <f t="shared" si="463"/>
        <v>0</v>
      </c>
      <c r="CS97" s="190" t="b">
        <f t="shared" si="464"/>
        <v>0</v>
      </c>
      <c r="CT97" s="189">
        <f t="shared" si="465"/>
        <v>0</v>
      </c>
      <c r="CU97" s="190" t="b">
        <f t="shared" si="466"/>
        <v>0</v>
      </c>
      <c r="CV97" s="189">
        <f t="shared" si="467"/>
        <v>0</v>
      </c>
      <c r="CW97" s="190" t="b">
        <f t="shared" si="468"/>
        <v>0</v>
      </c>
      <c r="CX97" s="189">
        <f t="shared" si="469"/>
        <v>0</v>
      </c>
      <c r="CY97" s="190" t="b">
        <f t="shared" si="470"/>
        <v>0</v>
      </c>
      <c r="CZ97" s="189">
        <f t="shared" si="471"/>
        <v>0</v>
      </c>
      <c r="DA97" s="190" t="b">
        <f t="shared" si="472"/>
        <v>0</v>
      </c>
      <c r="DB97" s="189">
        <f t="shared" si="473"/>
        <v>0</v>
      </c>
      <c r="DC97" s="190" t="b">
        <f t="shared" si="474"/>
        <v>0</v>
      </c>
      <c r="DD97" s="189">
        <f t="shared" si="475"/>
        <v>0</v>
      </c>
      <c r="DE97" s="190" t="b">
        <f t="shared" si="476"/>
        <v>0</v>
      </c>
      <c r="DF97" s="183">
        <f t="shared" si="520"/>
        <v>0</v>
      </c>
      <c r="DG97" s="190" t="b">
        <f t="shared" si="477"/>
        <v>0</v>
      </c>
      <c r="DH97" s="189">
        <f t="shared" si="478"/>
        <v>0</v>
      </c>
      <c r="DI97" s="190" t="b">
        <f t="shared" si="479"/>
        <v>0</v>
      </c>
      <c r="DJ97" s="189">
        <f t="shared" si="480"/>
        <v>0</v>
      </c>
      <c r="DK97" s="190" t="b">
        <f t="shared" si="481"/>
        <v>0</v>
      </c>
      <c r="DL97" s="189">
        <f t="shared" si="482"/>
        <v>0</v>
      </c>
      <c r="DM97" s="190" t="b">
        <f t="shared" si="483"/>
        <v>0</v>
      </c>
      <c r="DN97" s="189">
        <f t="shared" si="484"/>
        <v>0</v>
      </c>
      <c r="DO97" s="190" t="b">
        <f t="shared" si="485"/>
        <v>0</v>
      </c>
      <c r="DP97" s="189">
        <f t="shared" si="486"/>
        <v>0</v>
      </c>
      <c r="DQ97" s="190" t="b">
        <f t="shared" si="487"/>
        <v>0</v>
      </c>
      <c r="DR97" s="189">
        <f t="shared" si="488"/>
        <v>0</v>
      </c>
      <c r="DS97" s="190" t="b">
        <f t="shared" si="489"/>
        <v>0</v>
      </c>
      <c r="DT97" s="189">
        <f t="shared" si="490"/>
        <v>0</v>
      </c>
      <c r="DU97" s="190" t="b">
        <f t="shared" si="491"/>
        <v>0</v>
      </c>
      <c r="DV97" s="189">
        <f t="shared" si="492"/>
        <v>0</v>
      </c>
      <c r="DW97" s="190" t="b">
        <f t="shared" si="493"/>
        <v>0</v>
      </c>
      <c r="DX97" s="189">
        <f t="shared" si="494"/>
        <v>0</v>
      </c>
      <c r="DY97" s="190" t="b">
        <f t="shared" si="495"/>
        <v>0</v>
      </c>
      <c r="DZ97" s="189">
        <f t="shared" si="496"/>
        <v>0</v>
      </c>
      <c r="EA97" s="190" t="b">
        <f t="shared" si="497"/>
        <v>0</v>
      </c>
      <c r="EB97" s="189">
        <f t="shared" si="498"/>
        <v>0</v>
      </c>
      <c r="EC97" s="193" t="b">
        <f t="shared" si="499"/>
        <v>0</v>
      </c>
      <c r="ED97" s="183">
        <f t="shared" si="500"/>
        <v>0</v>
      </c>
      <c r="EE97" s="190" t="b">
        <f t="shared" si="501"/>
        <v>0</v>
      </c>
      <c r="EF97" s="189">
        <f t="shared" si="502"/>
        <v>0</v>
      </c>
      <c r="EG97" s="190" t="b">
        <f t="shared" si="503"/>
        <v>0</v>
      </c>
      <c r="EH97" s="189">
        <f t="shared" si="504"/>
        <v>0</v>
      </c>
      <c r="EI97" s="190" t="b">
        <f t="shared" si="505"/>
        <v>0</v>
      </c>
      <c r="EJ97" s="189">
        <f t="shared" si="506"/>
        <v>0</v>
      </c>
      <c r="EK97" s="190" t="b">
        <f t="shared" si="507"/>
        <v>0</v>
      </c>
      <c r="EL97" s="189">
        <f t="shared" si="508"/>
        <v>0</v>
      </c>
      <c r="EM97" s="190" t="b">
        <f t="shared" si="509"/>
        <v>0</v>
      </c>
      <c r="EN97" s="19"/>
      <c r="EO97" s="183">
        <f t="shared" si="521"/>
        <v>0</v>
      </c>
      <c r="EP97" s="190" t="b">
        <f t="shared" si="522"/>
        <v>0</v>
      </c>
      <c r="EQ97" s="189">
        <f t="shared" si="523"/>
        <v>0</v>
      </c>
      <c r="ER97" s="190" t="b">
        <f t="shared" si="524"/>
        <v>0</v>
      </c>
      <c r="ES97" s="183">
        <f t="shared" si="525"/>
        <v>0</v>
      </c>
      <c r="ET97" s="190" t="b">
        <f t="shared" si="526"/>
        <v>0</v>
      </c>
      <c r="EU97" s="189">
        <f t="shared" si="527"/>
        <v>0</v>
      </c>
      <c r="EV97" s="190" t="b">
        <f t="shared" si="528"/>
        <v>0</v>
      </c>
      <c r="EW97" s="189">
        <f t="shared" si="529"/>
        <v>0</v>
      </c>
      <c r="EX97" s="190" t="b">
        <f t="shared" si="530"/>
        <v>0</v>
      </c>
      <c r="EY97" s="189">
        <f t="shared" si="531"/>
        <v>0</v>
      </c>
      <c r="EZ97" s="190" t="b">
        <f t="shared" si="532"/>
        <v>0</v>
      </c>
      <c r="FA97" s="189">
        <f t="shared" si="533"/>
        <v>0</v>
      </c>
      <c r="FB97" s="190" t="b">
        <f t="shared" si="534"/>
        <v>0</v>
      </c>
      <c r="FC97" s="189">
        <f t="shared" si="535"/>
        <v>0</v>
      </c>
      <c r="FD97" s="190" t="b">
        <f t="shared" si="536"/>
        <v>0</v>
      </c>
      <c r="FE97" s="189">
        <f t="shared" si="537"/>
        <v>0</v>
      </c>
      <c r="FF97" s="190" t="b">
        <f t="shared" si="538"/>
        <v>0</v>
      </c>
      <c r="FG97" s="189">
        <f t="shared" si="539"/>
        <v>0</v>
      </c>
      <c r="FH97" s="190" t="b">
        <f t="shared" si="540"/>
        <v>0</v>
      </c>
      <c r="FI97" s="189">
        <f t="shared" si="541"/>
        <v>0</v>
      </c>
      <c r="FJ97" s="190" t="b">
        <f t="shared" si="542"/>
        <v>0</v>
      </c>
      <c r="FK97" s="189">
        <f t="shared" si="543"/>
        <v>0</v>
      </c>
      <c r="FL97" s="190" t="b">
        <f t="shared" si="544"/>
        <v>0</v>
      </c>
      <c r="FM97" s="189">
        <f t="shared" si="545"/>
        <v>0</v>
      </c>
      <c r="FN97" s="190" t="b">
        <f t="shared" si="546"/>
        <v>0</v>
      </c>
      <c r="FO97" s="189">
        <f t="shared" si="547"/>
        <v>0</v>
      </c>
      <c r="FP97" s="190" t="b">
        <f t="shared" si="548"/>
        <v>0</v>
      </c>
      <c r="FQ97" s="183">
        <f t="shared" si="549"/>
        <v>0</v>
      </c>
      <c r="FR97" s="190" t="b">
        <f t="shared" si="550"/>
        <v>0</v>
      </c>
      <c r="FS97" s="189">
        <f t="shared" si="551"/>
        <v>0</v>
      </c>
      <c r="FT97" s="190" t="b">
        <f t="shared" si="552"/>
        <v>0</v>
      </c>
      <c r="FU97" s="189">
        <f t="shared" si="553"/>
        <v>0</v>
      </c>
      <c r="FV97" s="190" t="b">
        <f t="shared" si="554"/>
        <v>0</v>
      </c>
      <c r="FW97" s="189">
        <f t="shared" si="555"/>
        <v>0</v>
      </c>
      <c r="FX97" s="190" t="b">
        <f t="shared" si="556"/>
        <v>0</v>
      </c>
      <c r="FY97" s="189">
        <f t="shared" si="557"/>
        <v>0</v>
      </c>
      <c r="FZ97" s="190" t="b">
        <f t="shared" si="558"/>
        <v>0</v>
      </c>
      <c r="GA97" s="189">
        <f t="shared" si="559"/>
        <v>0</v>
      </c>
      <c r="GB97" s="190" t="b">
        <f t="shared" si="560"/>
        <v>0</v>
      </c>
      <c r="GC97" s="189">
        <f t="shared" si="584"/>
        <v>0</v>
      </c>
      <c r="GD97" s="190" t="b">
        <f t="shared" si="561"/>
        <v>0</v>
      </c>
      <c r="GE97" s="189">
        <f t="shared" si="562"/>
        <v>0</v>
      </c>
      <c r="GF97" s="190" t="b">
        <f t="shared" si="563"/>
        <v>0</v>
      </c>
      <c r="GG97" s="189">
        <f t="shared" si="564"/>
        <v>0</v>
      </c>
      <c r="GH97" s="190" t="b">
        <f t="shared" si="565"/>
        <v>0</v>
      </c>
      <c r="GI97" s="189">
        <f t="shared" si="566"/>
        <v>0</v>
      </c>
      <c r="GJ97" s="190" t="b">
        <f t="shared" si="567"/>
        <v>0</v>
      </c>
      <c r="GK97" s="189">
        <f t="shared" si="568"/>
        <v>0</v>
      </c>
      <c r="GL97" s="190" t="b">
        <f t="shared" si="569"/>
        <v>0</v>
      </c>
      <c r="GM97" s="189">
        <f t="shared" si="570"/>
        <v>0</v>
      </c>
      <c r="GN97" s="193" t="b">
        <f t="shared" si="571"/>
        <v>0</v>
      </c>
      <c r="GO97" s="183">
        <f t="shared" si="572"/>
        <v>0</v>
      </c>
      <c r="GP97" s="190" t="b">
        <f t="shared" si="573"/>
        <v>0</v>
      </c>
      <c r="GQ97" s="189">
        <f t="shared" si="574"/>
        <v>0</v>
      </c>
      <c r="GR97" s="190" t="b">
        <f t="shared" si="575"/>
        <v>0</v>
      </c>
      <c r="GS97" s="189">
        <f t="shared" si="576"/>
        <v>0</v>
      </c>
      <c r="GT97" s="190" t="b">
        <f t="shared" si="577"/>
        <v>0</v>
      </c>
      <c r="GU97" s="189">
        <f t="shared" si="583"/>
        <v>0</v>
      </c>
      <c r="GV97" s="190" t="b">
        <f t="shared" si="578"/>
        <v>0</v>
      </c>
      <c r="GW97" s="189">
        <f t="shared" si="579"/>
        <v>0</v>
      </c>
      <c r="GX97" s="190" t="b">
        <f t="shared" si="580"/>
        <v>0</v>
      </c>
    </row>
    <row r="98" spans="1:206" ht="15.6" customHeight="1">
      <c r="A98" s="93"/>
      <c r="B98" s="188">
        <f>'1. Plano anual atividades'!C100</f>
        <v>0</v>
      </c>
      <c r="C98" s="19"/>
      <c r="D98" s="190">
        <f>'1. Plano anual atividades'!D100</f>
        <v>0</v>
      </c>
      <c r="E98" s="190">
        <f>'1. Plano anual atividades'!I100</f>
        <v>0</v>
      </c>
      <c r="F98" s="190">
        <f>'1. Plano anual atividades'!J100</f>
        <v>0</v>
      </c>
      <c r="G98" s="190">
        <f>'1. Plano anual atividades'!K100</f>
        <v>0</v>
      </c>
      <c r="H98" s="190">
        <f>'1. Plano anual atividades'!L100</f>
        <v>0</v>
      </c>
      <c r="I98" s="190">
        <f>'1. Plano anual atividades'!M100</f>
        <v>0</v>
      </c>
      <c r="J98" s="190">
        <f>'1. Plano anual atividades'!N100</f>
        <v>0</v>
      </c>
      <c r="K98" s="190">
        <f>'1. Plano anual atividades'!O100</f>
        <v>0</v>
      </c>
      <c r="L98" s="190">
        <f>'1. Plano anual atividades'!P100</f>
        <v>0</v>
      </c>
      <c r="M98" s="190">
        <f>'1. Plano anual atividades'!Q100</f>
        <v>0</v>
      </c>
      <c r="N98" s="190">
        <f>'1. Plano anual atividades'!R100</f>
        <v>0</v>
      </c>
      <c r="O98" s="19"/>
      <c r="P98" s="19"/>
      <c r="Q98" s="190">
        <f t="shared" si="512"/>
        <v>0</v>
      </c>
      <c r="R98" s="19"/>
      <c r="S98" s="19"/>
      <c r="T98" s="190">
        <f t="shared" si="581"/>
        <v>0</v>
      </c>
      <c r="U98" s="190">
        <f t="shared" si="582"/>
        <v>0</v>
      </c>
      <c r="V98" s="19"/>
      <c r="W98" s="19"/>
      <c r="X98" s="190">
        <f t="shared" si="513"/>
        <v>0</v>
      </c>
      <c r="Y98" s="190">
        <f t="shared" si="514"/>
        <v>0</v>
      </c>
      <c r="Z98" s="19"/>
      <c r="AA98" s="19"/>
      <c r="AB98" s="191">
        <f>'1. Plano anual atividades'!E100</f>
        <v>0</v>
      </c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2"/>
      <c r="BB98" s="19"/>
      <c r="BC98" s="17">
        <f t="shared" si="515"/>
        <v>0</v>
      </c>
      <c r="BD98" s="20" t="b">
        <f t="shared" si="428"/>
        <v>0</v>
      </c>
      <c r="BE98" s="17">
        <f t="shared" si="516"/>
        <v>0</v>
      </c>
      <c r="BF98" s="20" t="b">
        <f t="shared" si="429"/>
        <v>0</v>
      </c>
      <c r="BG98" s="19">
        <f t="shared" si="430"/>
        <v>0</v>
      </c>
      <c r="BH98" s="20" t="b">
        <f t="shared" si="431"/>
        <v>0</v>
      </c>
      <c r="BI98" s="19">
        <f t="shared" si="432"/>
        <v>0</v>
      </c>
      <c r="BJ98" s="20" t="b">
        <f t="shared" si="433"/>
        <v>0</v>
      </c>
      <c r="BK98" s="19">
        <f t="shared" si="434"/>
        <v>0</v>
      </c>
      <c r="BL98" s="20" t="b">
        <f t="shared" si="435"/>
        <v>0</v>
      </c>
      <c r="BM98" s="19">
        <f t="shared" si="436"/>
        <v>0</v>
      </c>
      <c r="BN98" s="20" t="b">
        <f t="shared" si="437"/>
        <v>0</v>
      </c>
      <c r="BO98" s="19">
        <f t="shared" si="438"/>
        <v>0</v>
      </c>
      <c r="BP98" s="20" t="b">
        <f t="shared" si="439"/>
        <v>0</v>
      </c>
      <c r="BQ98" s="17">
        <f t="shared" si="440"/>
        <v>0</v>
      </c>
      <c r="BR98" s="20" t="b">
        <f t="shared" si="441"/>
        <v>0</v>
      </c>
      <c r="BS98" s="17">
        <f t="shared" si="517"/>
        <v>0</v>
      </c>
      <c r="BT98" s="20" t="b">
        <f t="shared" si="442"/>
        <v>0</v>
      </c>
      <c r="BU98" s="19">
        <f t="shared" si="443"/>
        <v>0</v>
      </c>
      <c r="BV98" s="20" t="b">
        <f t="shared" si="444"/>
        <v>0</v>
      </c>
      <c r="BW98" s="19">
        <f t="shared" si="445"/>
        <v>0</v>
      </c>
      <c r="BX98" s="20" t="b">
        <f t="shared" si="446"/>
        <v>0</v>
      </c>
      <c r="BY98" s="19">
        <f t="shared" si="447"/>
        <v>0</v>
      </c>
      <c r="BZ98" s="20" t="b">
        <f t="shared" si="448"/>
        <v>0</v>
      </c>
      <c r="CA98" s="19">
        <f t="shared" si="449"/>
        <v>0</v>
      </c>
      <c r="CB98" s="20" t="b">
        <f t="shared" si="450"/>
        <v>0</v>
      </c>
      <c r="CC98" s="28"/>
      <c r="CD98" s="183">
        <f t="shared" si="518"/>
        <v>0</v>
      </c>
      <c r="CE98" s="190" t="b">
        <f t="shared" si="451"/>
        <v>0</v>
      </c>
      <c r="CF98" s="189">
        <f t="shared" si="452"/>
        <v>0</v>
      </c>
      <c r="CG98" s="190" t="b">
        <f t="shared" si="453"/>
        <v>0</v>
      </c>
      <c r="CH98" s="183">
        <f t="shared" si="519"/>
        <v>0</v>
      </c>
      <c r="CI98" s="190" t="b">
        <f t="shared" si="454"/>
        <v>0</v>
      </c>
      <c r="CJ98" s="189">
        <f t="shared" si="455"/>
        <v>0</v>
      </c>
      <c r="CK98" s="190" t="b">
        <f t="shared" si="456"/>
        <v>0</v>
      </c>
      <c r="CL98" s="189">
        <f t="shared" si="457"/>
        <v>0</v>
      </c>
      <c r="CM98" s="190" t="b">
        <f t="shared" si="458"/>
        <v>0</v>
      </c>
      <c r="CN98" s="189">
        <f t="shared" si="459"/>
        <v>0</v>
      </c>
      <c r="CO98" s="190" t="b">
        <f t="shared" si="460"/>
        <v>0</v>
      </c>
      <c r="CP98" s="189">
        <f t="shared" si="461"/>
        <v>0</v>
      </c>
      <c r="CQ98" s="190" t="b">
        <f t="shared" si="462"/>
        <v>0</v>
      </c>
      <c r="CR98" s="189">
        <f t="shared" si="463"/>
        <v>0</v>
      </c>
      <c r="CS98" s="190" t="b">
        <f t="shared" si="464"/>
        <v>0</v>
      </c>
      <c r="CT98" s="189">
        <f t="shared" si="465"/>
        <v>0</v>
      </c>
      <c r="CU98" s="190" t="b">
        <f t="shared" si="466"/>
        <v>0</v>
      </c>
      <c r="CV98" s="189">
        <f t="shared" si="467"/>
        <v>0</v>
      </c>
      <c r="CW98" s="190" t="b">
        <f t="shared" si="468"/>
        <v>0</v>
      </c>
      <c r="CX98" s="189">
        <f t="shared" si="469"/>
        <v>0</v>
      </c>
      <c r="CY98" s="190" t="b">
        <f t="shared" si="470"/>
        <v>0</v>
      </c>
      <c r="CZ98" s="189">
        <f t="shared" si="471"/>
        <v>0</v>
      </c>
      <c r="DA98" s="190" t="b">
        <f t="shared" si="472"/>
        <v>0</v>
      </c>
      <c r="DB98" s="189">
        <f t="shared" si="473"/>
        <v>0</v>
      </c>
      <c r="DC98" s="190" t="b">
        <f t="shared" si="474"/>
        <v>0</v>
      </c>
      <c r="DD98" s="189">
        <f t="shared" si="475"/>
        <v>0</v>
      </c>
      <c r="DE98" s="190" t="b">
        <f t="shared" si="476"/>
        <v>0</v>
      </c>
      <c r="DF98" s="183">
        <f t="shared" si="520"/>
        <v>0</v>
      </c>
      <c r="DG98" s="190" t="b">
        <f t="shared" si="477"/>
        <v>0</v>
      </c>
      <c r="DH98" s="189">
        <f t="shared" si="478"/>
        <v>0</v>
      </c>
      <c r="DI98" s="190" t="b">
        <f t="shared" si="479"/>
        <v>0</v>
      </c>
      <c r="DJ98" s="189">
        <f t="shared" si="480"/>
        <v>0</v>
      </c>
      <c r="DK98" s="190" t="b">
        <f t="shared" si="481"/>
        <v>0</v>
      </c>
      <c r="DL98" s="189">
        <f t="shared" si="482"/>
        <v>0</v>
      </c>
      <c r="DM98" s="190" t="b">
        <f t="shared" si="483"/>
        <v>0</v>
      </c>
      <c r="DN98" s="189">
        <f t="shared" si="484"/>
        <v>0</v>
      </c>
      <c r="DO98" s="190" t="b">
        <f t="shared" si="485"/>
        <v>0</v>
      </c>
      <c r="DP98" s="189">
        <f t="shared" si="486"/>
        <v>0</v>
      </c>
      <c r="DQ98" s="190" t="b">
        <f t="shared" si="487"/>
        <v>0</v>
      </c>
      <c r="DR98" s="189">
        <f t="shared" si="488"/>
        <v>0</v>
      </c>
      <c r="DS98" s="190" t="b">
        <f t="shared" si="489"/>
        <v>0</v>
      </c>
      <c r="DT98" s="189">
        <f t="shared" si="490"/>
        <v>0</v>
      </c>
      <c r="DU98" s="190" t="b">
        <f t="shared" si="491"/>
        <v>0</v>
      </c>
      <c r="DV98" s="189">
        <f t="shared" si="492"/>
        <v>0</v>
      </c>
      <c r="DW98" s="190" t="b">
        <f t="shared" si="493"/>
        <v>0</v>
      </c>
      <c r="DX98" s="189">
        <f t="shared" si="494"/>
        <v>0</v>
      </c>
      <c r="DY98" s="190" t="b">
        <f t="shared" si="495"/>
        <v>0</v>
      </c>
      <c r="DZ98" s="189">
        <f t="shared" si="496"/>
        <v>0</v>
      </c>
      <c r="EA98" s="190" t="b">
        <f t="shared" si="497"/>
        <v>0</v>
      </c>
      <c r="EB98" s="189">
        <f t="shared" si="498"/>
        <v>0</v>
      </c>
      <c r="EC98" s="193" t="b">
        <f t="shared" si="499"/>
        <v>0</v>
      </c>
      <c r="ED98" s="183">
        <f t="shared" si="500"/>
        <v>0</v>
      </c>
      <c r="EE98" s="190" t="b">
        <f t="shared" si="501"/>
        <v>0</v>
      </c>
      <c r="EF98" s="189">
        <f t="shared" si="502"/>
        <v>0</v>
      </c>
      <c r="EG98" s="190" t="b">
        <f t="shared" si="503"/>
        <v>0</v>
      </c>
      <c r="EH98" s="189">
        <f t="shared" si="504"/>
        <v>0</v>
      </c>
      <c r="EI98" s="190" t="b">
        <f t="shared" si="505"/>
        <v>0</v>
      </c>
      <c r="EJ98" s="189">
        <f t="shared" si="506"/>
        <v>0</v>
      </c>
      <c r="EK98" s="190" t="b">
        <f t="shared" si="507"/>
        <v>0</v>
      </c>
      <c r="EL98" s="189">
        <f t="shared" si="508"/>
        <v>0</v>
      </c>
      <c r="EM98" s="190" t="b">
        <f t="shared" si="509"/>
        <v>0</v>
      </c>
      <c r="EN98" s="19"/>
      <c r="EO98" s="183">
        <f t="shared" si="521"/>
        <v>0</v>
      </c>
      <c r="EP98" s="190" t="b">
        <f t="shared" si="522"/>
        <v>0</v>
      </c>
      <c r="EQ98" s="189">
        <f t="shared" si="523"/>
        <v>0</v>
      </c>
      <c r="ER98" s="190" t="b">
        <f t="shared" si="524"/>
        <v>0</v>
      </c>
      <c r="ES98" s="183">
        <f t="shared" si="525"/>
        <v>0</v>
      </c>
      <c r="ET98" s="190" t="b">
        <f t="shared" si="526"/>
        <v>0</v>
      </c>
      <c r="EU98" s="189">
        <f t="shared" si="527"/>
        <v>0</v>
      </c>
      <c r="EV98" s="190" t="b">
        <f t="shared" si="528"/>
        <v>0</v>
      </c>
      <c r="EW98" s="189">
        <f t="shared" si="529"/>
        <v>0</v>
      </c>
      <c r="EX98" s="190" t="b">
        <f t="shared" si="530"/>
        <v>0</v>
      </c>
      <c r="EY98" s="189">
        <f t="shared" si="531"/>
        <v>0</v>
      </c>
      <c r="EZ98" s="190" t="b">
        <f t="shared" si="532"/>
        <v>0</v>
      </c>
      <c r="FA98" s="189">
        <f t="shared" si="533"/>
        <v>0</v>
      </c>
      <c r="FB98" s="190" t="b">
        <f t="shared" si="534"/>
        <v>0</v>
      </c>
      <c r="FC98" s="189">
        <f t="shared" si="535"/>
        <v>0</v>
      </c>
      <c r="FD98" s="190" t="b">
        <f t="shared" si="536"/>
        <v>0</v>
      </c>
      <c r="FE98" s="189">
        <f t="shared" si="537"/>
        <v>0</v>
      </c>
      <c r="FF98" s="190" t="b">
        <f t="shared" si="538"/>
        <v>0</v>
      </c>
      <c r="FG98" s="189">
        <f t="shared" si="539"/>
        <v>0</v>
      </c>
      <c r="FH98" s="190" t="b">
        <f t="shared" si="540"/>
        <v>0</v>
      </c>
      <c r="FI98" s="189">
        <f t="shared" si="541"/>
        <v>0</v>
      </c>
      <c r="FJ98" s="190" t="b">
        <f t="shared" si="542"/>
        <v>0</v>
      </c>
      <c r="FK98" s="189">
        <f t="shared" si="543"/>
        <v>0</v>
      </c>
      <c r="FL98" s="190" t="b">
        <f t="shared" si="544"/>
        <v>0</v>
      </c>
      <c r="FM98" s="189">
        <f t="shared" si="545"/>
        <v>0</v>
      </c>
      <c r="FN98" s="190" t="b">
        <f t="shared" si="546"/>
        <v>0</v>
      </c>
      <c r="FO98" s="189">
        <f t="shared" si="547"/>
        <v>0</v>
      </c>
      <c r="FP98" s="190" t="b">
        <f t="shared" si="548"/>
        <v>0</v>
      </c>
      <c r="FQ98" s="183">
        <f t="shared" si="549"/>
        <v>0</v>
      </c>
      <c r="FR98" s="190" t="b">
        <f t="shared" si="550"/>
        <v>0</v>
      </c>
      <c r="FS98" s="189">
        <f t="shared" si="551"/>
        <v>0</v>
      </c>
      <c r="FT98" s="190" t="b">
        <f t="shared" si="552"/>
        <v>0</v>
      </c>
      <c r="FU98" s="189">
        <f t="shared" si="553"/>
        <v>0</v>
      </c>
      <c r="FV98" s="190" t="b">
        <f t="shared" si="554"/>
        <v>0</v>
      </c>
      <c r="FW98" s="189">
        <f t="shared" si="555"/>
        <v>0</v>
      </c>
      <c r="FX98" s="190" t="b">
        <f t="shared" si="556"/>
        <v>0</v>
      </c>
      <c r="FY98" s="189">
        <f t="shared" si="557"/>
        <v>0</v>
      </c>
      <c r="FZ98" s="190" t="b">
        <f t="shared" si="558"/>
        <v>0</v>
      </c>
      <c r="GA98" s="189">
        <f t="shared" si="559"/>
        <v>0</v>
      </c>
      <c r="GB98" s="190" t="b">
        <f t="shared" si="560"/>
        <v>0</v>
      </c>
      <c r="GC98" s="189">
        <f t="shared" si="584"/>
        <v>0</v>
      </c>
      <c r="GD98" s="190" t="b">
        <f t="shared" si="561"/>
        <v>0</v>
      </c>
      <c r="GE98" s="189">
        <f t="shared" si="562"/>
        <v>0</v>
      </c>
      <c r="GF98" s="190" t="b">
        <f t="shared" si="563"/>
        <v>0</v>
      </c>
      <c r="GG98" s="189">
        <f t="shared" si="564"/>
        <v>0</v>
      </c>
      <c r="GH98" s="190" t="b">
        <f t="shared" si="565"/>
        <v>0</v>
      </c>
      <c r="GI98" s="189">
        <f t="shared" si="566"/>
        <v>0</v>
      </c>
      <c r="GJ98" s="190" t="b">
        <f t="shared" si="567"/>
        <v>0</v>
      </c>
      <c r="GK98" s="189">
        <f t="shared" si="568"/>
        <v>0</v>
      </c>
      <c r="GL98" s="190" t="b">
        <f t="shared" si="569"/>
        <v>0</v>
      </c>
      <c r="GM98" s="189">
        <f t="shared" si="570"/>
        <v>0</v>
      </c>
      <c r="GN98" s="193" t="b">
        <f t="shared" si="571"/>
        <v>0</v>
      </c>
      <c r="GO98" s="183">
        <f t="shared" si="572"/>
        <v>0</v>
      </c>
      <c r="GP98" s="190" t="b">
        <f t="shared" si="573"/>
        <v>0</v>
      </c>
      <c r="GQ98" s="189">
        <f t="shared" si="574"/>
        <v>0</v>
      </c>
      <c r="GR98" s="190" t="b">
        <f t="shared" si="575"/>
        <v>0</v>
      </c>
      <c r="GS98" s="189">
        <f t="shared" si="576"/>
        <v>0</v>
      </c>
      <c r="GT98" s="190" t="b">
        <f t="shared" si="577"/>
        <v>0</v>
      </c>
      <c r="GU98" s="189">
        <f t="shared" si="583"/>
        <v>0</v>
      </c>
      <c r="GV98" s="190" t="b">
        <f t="shared" si="578"/>
        <v>0</v>
      </c>
      <c r="GW98" s="189">
        <f t="shared" si="579"/>
        <v>0</v>
      </c>
      <c r="GX98" s="190" t="b">
        <f t="shared" si="580"/>
        <v>0</v>
      </c>
    </row>
    <row r="99" spans="1:206" ht="15.6" customHeight="1">
      <c r="A99" s="93"/>
      <c r="B99" s="188">
        <f>'1. Plano anual atividades'!C101</f>
        <v>0</v>
      </c>
      <c r="C99" s="19"/>
      <c r="D99" s="190">
        <f>'1. Plano anual atividades'!D101</f>
        <v>0</v>
      </c>
      <c r="E99" s="190">
        <f>'1. Plano anual atividades'!I101</f>
        <v>0</v>
      </c>
      <c r="F99" s="190">
        <f>'1. Plano anual atividades'!J101</f>
        <v>0</v>
      </c>
      <c r="G99" s="190">
        <f>'1. Plano anual atividades'!K101</f>
        <v>0</v>
      </c>
      <c r="H99" s="190">
        <f>'1. Plano anual atividades'!L101</f>
        <v>0</v>
      </c>
      <c r="I99" s="190">
        <f>'1. Plano anual atividades'!M101</f>
        <v>0</v>
      </c>
      <c r="J99" s="190">
        <f>'1. Plano anual atividades'!N101</f>
        <v>0</v>
      </c>
      <c r="K99" s="190">
        <f>'1. Plano anual atividades'!O101</f>
        <v>0</v>
      </c>
      <c r="L99" s="190">
        <f>'1. Plano anual atividades'!P101</f>
        <v>0</v>
      </c>
      <c r="M99" s="190">
        <f>'1. Plano anual atividades'!Q101</f>
        <v>0</v>
      </c>
      <c r="N99" s="190">
        <f>'1. Plano anual atividades'!R101</f>
        <v>0</v>
      </c>
      <c r="O99" s="19"/>
      <c r="P99" s="19"/>
      <c r="Q99" s="190">
        <f t="shared" si="512"/>
        <v>0</v>
      </c>
      <c r="R99" s="19"/>
      <c r="S99" s="19"/>
      <c r="T99" s="190">
        <f t="shared" si="581"/>
        <v>0</v>
      </c>
      <c r="U99" s="190">
        <f t="shared" si="582"/>
        <v>0</v>
      </c>
      <c r="V99" s="19"/>
      <c r="W99" s="19"/>
      <c r="X99" s="190">
        <f t="shared" si="513"/>
        <v>0</v>
      </c>
      <c r="Y99" s="190">
        <f t="shared" si="514"/>
        <v>0</v>
      </c>
      <c r="Z99" s="19"/>
      <c r="AA99" s="19"/>
      <c r="AB99" s="191">
        <f>'1. Plano anual atividades'!E101</f>
        <v>0</v>
      </c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2"/>
      <c r="BB99" s="19"/>
      <c r="BC99" s="17">
        <f t="shared" si="515"/>
        <v>0</v>
      </c>
      <c r="BD99" s="20" t="b">
        <f t="shared" si="428"/>
        <v>0</v>
      </c>
      <c r="BE99" s="17">
        <f t="shared" si="516"/>
        <v>0</v>
      </c>
      <c r="BF99" s="20" t="b">
        <f t="shared" si="429"/>
        <v>0</v>
      </c>
      <c r="BG99" s="19">
        <f t="shared" si="430"/>
        <v>0</v>
      </c>
      <c r="BH99" s="20" t="b">
        <f t="shared" si="431"/>
        <v>0</v>
      </c>
      <c r="BI99" s="19">
        <f t="shared" si="432"/>
        <v>0</v>
      </c>
      <c r="BJ99" s="20" t="b">
        <f t="shared" si="433"/>
        <v>0</v>
      </c>
      <c r="BK99" s="19">
        <f t="shared" si="434"/>
        <v>0</v>
      </c>
      <c r="BL99" s="20" t="b">
        <f t="shared" si="435"/>
        <v>0</v>
      </c>
      <c r="BM99" s="19">
        <f t="shared" si="436"/>
        <v>0</v>
      </c>
      <c r="BN99" s="20" t="b">
        <f t="shared" si="437"/>
        <v>0</v>
      </c>
      <c r="BO99" s="19">
        <f t="shared" si="438"/>
        <v>0</v>
      </c>
      <c r="BP99" s="20" t="b">
        <f t="shared" si="439"/>
        <v>0</v>
      </c>
      <c r="BQ99" s="17">
        <f t="shared" si="440"/>
        <v>0</v>
      </c>
      <c r="BR99" s="20" t="b">
        <f t="shared" si="441"/>
        <v>0</v>
      </c>
      <c r="BS99" s="17">
        <f t="shared" si="517"/>
        <v>0</v>
      </c>
      <c r="BT99" s="20" t="b">
        <f t="shared" si="442"/>
        <v>0</v>
      </c>
      <c r="BU99" s="19">
        <f t="shared" si="443"/>
        <v>0</v>
      </c>
      <c r="BV99" s="20" t="b">
        <f t="shared" si="444"/>
        <v>0</v>
      </c>
      <c r="BW99" s="19">
        <f t="shared" si="445"/>
        <v>0</v>
      </c>
      <c r="BX99" s="20" t="b">
        <f t="shared" si="446"/>
        <v>0</v>
      </c>
      <c r="BY99" s="19">
        <f t="shared" si="447"/>
        <v>0</v>
      </c>
      <c r="BZ99" s="20" t="b">
        <f t="shared" si="448"/>
        <v>0</v>
      </c>
      <c r="CA99" s="19">
        <f t="shared" si="449"/>
        <v>0</v>
      </c>
      <c r="CB99" s="20" t="b">
        <f t="shared" si="450"/>
        <v>0</v>
      </c>
      <c r="CC99" s="28"/>
      <c r="CD99" s="183">
        <f t="shared" si="518"/>
        <v>0</v>
      </c>
      <c r="CE99" s="190" t="b">
        <f t="shared" si="451"/>
        <v>0</v>
      </c>
      <c r="CF99" s="189">
        <f t="shared" si="452"/>
        <v>0</v>
      </c>
      <c r="CG99" s="190" t="b">
        <f t="shared" si="453"/>
        <v>0</v>
      </c>
      <c r="CH99" s="183">
        <f t="shared" si="519"/>
        <v>0</v>
      </c>
      <c r="CI99" s="190" t="b">
        <f t="shared" si="454"/>
        <v>0</v>
      </c>
      <c r="CJ99" s="189">
        <f t="shared" si="455"/>
        <v>0</v>
      </c>
      <c r="CK99" s="190" t="b">
        <f t="shared" si="456"/>
        <v>0</v>
      </c>
      <c r="CL99" s="189">
        <f t="shared" si="457"/>
        <v>0</v>
      </c>
      <c r="CM99" s="190" t="b">
        <f t="shared" si="458"/>
        <v>0</v>
      </c>
      <c r="CN99" s="189">
        <f t="shared" si="459"/>
        <v>0</v>
      </c>
      <c r="CO99" s="190" t="b">
        <f t="shared" si="460"/>
        <v>0</v>
      </c>
      <c r="CP99" s="189">
        <f t="shared" si="461"/>
        <v>0</v>
      </c>
      <c r="CQ99" s="190" t="b">
        <f t="shared" si="462"/>
        <v>0</v>
      </c>
      <c r="CR99" s="189">
        <f t="shared" si="463"/>
        <v>0</v>
      </c>
      <c r="CS99" s="190" t="b">
        <f t="shared" si="464"/>
        <v>0</v>
      </c>
      <c r="CT99" s="189">
        <f t="shared" si="465"/>
        <v>0</v>
      </c>
      <c r="CU99" s="190" t="b">
        <f t="shared" si="466"/>
        <v>0</v>
      </c>
      <c r="CV99" s="189">
        <f t="shared" si="467"/>
        <v>0</v>
      </c>
      <c r="CW99" s="190" t="b">
        <f t="shared" si="468"/>
        <v>0</v>
      </c>
      <c r="CX99" s="189">
        <f t="shared" si="469"/>
        <v>0</v>
      </c>
      <c r="CY99" s="190" t="b">
        <f t="shared" si="470"/>
        <v>0</v>
      </c>
      <c r="CZ99" s="189">
        <f t="shared" si="471"/>
        <v>0</v>
      </c>
      <c r="DA99" s="190" t="b">
        <f t="shared" si="472"/>
        <v>0</v>
      </c>
      <c r="DB99" s="189">
        <f t="shared" si="473"/>
        <v>0</v>
      </c>
      <c r="DC99" s="190" t="b">
        <f t="shared" si="474"/>
        <v>0</v>
      </c>
      <c r="DD99" s="189">
        <f t="shared" si="475"/>
        <v>0</v>
      </c>
      <c r="DE99" s="190" t="b">
        <f t="shared" si="476"/>
        <v>0</v>
      </c>
      <c r="DF99" s="183">
        <f t="shared" si="520"/>
        <v>0</v>
      </c>
      <c r="DG99" s="190" t="b">
        <f t="shared" si="477"/>
        <v>0</v>
      </c>
      <c r="DH99" s="189">
        <f t="shared" si="478"/>
        <v>0</v>
      </c>
      <c r="DI99" s="190" t="b">
        <f t="shared" si="479"/>
        <v>0</v>
      </c>
      <c r="DJ99" s="189">
        <f t="shared" si="480"/>
        <v>0</v>
      </c>
      <c r="DK99" s="190" t="b">
        <f t="shared" si="481"/>
        <v>0</v>
      </c>
      <c r="DL99" s="189">
        <f t="shared" si="482"/>
        <v>0</v>
      </c>
      <c r="DM99" s="190" t="b">
        <f t="shared" si="483"/>
        <v>0</v>
      </c>
      <c r="DN99" s="189">
        <f t="shared" si="484"/>
        <v>0</v>
      </c>
      <c r="DO99" s="190" t="b">
        <f t="shared" si="485"/>
        <v>0</v>
      </c>
      <c r="DP99" s="189">
        <f t="shared" si="486"/>
        <v>0</v>
      </c>
      <c r="DQ99" s="190" t="b">
        <f t="shared" si="487"/>
        <v>0</v>
      </c>
      <c r="DR99" s="189">
        <f t="shared" si="488"/>
        <v>0</v>
      </c>
      <c r="DS99" s="190" t="b">
        <f t="shared" si="489"/>
        <v>0</v>
      </c>
      <c r="DT99" s="189">
        <f t="shared" si="490"/>
        <v>0</v>
      </c>
      <c r="DU99" s="190" t="b">
        <f t="shared" si="491"/>
        <v>0</v>
      </c>
      <c r="DV99" s="189">
        <f t="shared" si="492"/>
        <v>0</v>
      </c>
      <c r="DW99" s="190" t="b">
        <f t="shared" si="493"/>
        <v>0</v>
      </c>
      <c r="DX99" s="189">
        <f t="shared" si="494"/>
        <v>0</v>
      </c>
      <c r="DY99" s="190" t="b">
        <f t="shared" si="495"/>
        <v>0</v>
      </c>
      <c r="DZ99" s="189">
        <f t="shared" si="496"/>
        <v>0</v>
      </c>
      <c r="EA99" s="190" t="b">
        <f t="shared" si="497"/>
        <v>0</v>
      </c>
      <c r="EB99" s="189">
        <f t="shared" si="498"/>
        <v>0</v>
      </c>
      <c r="EC99" s="193" t="b">
        <f t="shared" si="499"/>
        <v>0</v>
      </c>
      <c r="ED99" s="183">
        <f t="shared" si="500"/>
        <v>0</v>
      </c>
      <c r="EE99" s="190" t="b">
        <f t="shared" si="501"/>
        <v>0</v>
      </c>
      <c r="EF99" s="189">
        <f t="shared" si="502"/>
        <v>0</v>
      </c>
      <c r="EG99" s="190" t="b">
        <f t="shared" si="503"/>
        <v>0</v>
      </c>
      <c r="EH99" s="189">
        <f t="shared" si="504"/>
        <v>0</v>
      </c>
      <c r="EI99" s="190" t="b">
        <f t="shared" si="505"/>
        <v>0</v>
      </c>
      <c r="EJ99" s="189">
        <f t="shared" si="506"/>
        <v>0</v>
      </c>
      <c r="EK99" s="190" t="b">
        <f t="shared" si="507"/>
        <v>0</v>
      </c>
      <c r="EL99" s="189">
        <f t="shared" si="508"/>
        <v>0</v>
      </c>
      <c r="EM99" s="190" t="b">
        <f t="shared" si="509"/>
        <v>0</v>
      </c>
      <c r="EN99" s="19"/>
      <c r="EO99" s="183">
        <f t="shared" si="521"/>
        <v>0</v>
      </c>
      <c r="EP99" s="190" t="b">
        <f t="shared" si="522"/>
        <v>0</v>
      </c>
      <c r="EQ99" s="189">
        <f t="shared" si="523"/>
        <v>0</v>
      </c>
      <c r="ER99" s="190" t="b">
        <f t="shared" si="524"/>
        <v>0</v>
      </c>
      <c r="ES99" s="183">
        <f t="shared" si="525"/>
        <v>0</v>
      </c>
      <c r="ET99" s="190" t="b">
        <f t="shared" si="526"/>
        <v>0</v>
      </c>
      <c r="EU99" s="189">
        <f t="shared" si="527"/>
        <v>0</v>
      </c>
      <c r="EV99" s="190" t="b">
        <f t="shared" si="528"/>
        <v>0</v>
      </c>
      <c r="EW99" s="189">
        <f t="shared" si="529"/>
        <v>0</v>
      </c>
      <c r="EX99" s="190" t="b">
        <f t="shared" si="530"/>
        <v>0</v>
      </c>
      <c r="EY99" s="189">
        <f t="shared" si="531"/>
        <v>0</v>
      </c>
      <c r="EZ99" s="190" t="b">
        <f t="shared" si="532"/>
        <v>0</v>
      </c>
      <c r="FA99" s="189">
        <f t="shared" si="533"/>
        <v>0</v>
      </c>
      <c r="FB99" s="190" t="b">
        <f t="shared" si="534"/>
        <v>0</v>
      </c>
      <c r="FC99" s="189">
        <f t="shared" si="535"/>
        <v>0</v>
      </c>
      <c r="FD99" s="190" t="b">
        <f t="shared" si="536"/>
        <v>0</v>
      </c>
      <c r="FE99" s="189">
        <f t="shared" si="537"/>
        <v>0</v>
      </c>
      <c r="FF99" s="190" t="b">
        <f t="shared" si="538"/>
        <v>0</v>
      </c>
      <c r="FG99" s="189">
        <f t="shared" si="539"/>
        <v>0</v>
      </c>
      <c r="FH99" s="190" t="b">
        <f t="shared" si="540"/>
        <v>0</v>
      </c>
      <c r="FI99" s="189">
        <f t="shared" si="541"/>
        <v>0</v>
      </c>
      <c r="FJ99" s="190" t="b">
        <f t="shared" si="542"/>
        <v>0</v>
      </c>
      <c r="FK99" s="189">
        <f t="shared" si="543"/>
        <v>0</v>
      </c>
      <c r="FL99" s="190" t="b">
        <f t="shared" si="544"/>
        <v>0</v>
      </c>
      <c r="FM99" s="189">
        <f t="shared" si="545"/>
        <v>0</v>
      </c>
      <c r="FN99" s="190" t="b">
        <f t="shared" si="546"/>
        <v>0</v>
      </c>
      <c r="FO99" s="189">
        <f t="shared" si="547"/>
        <v>0</v>
      </c>
      <c r="FP99" s="190" t="b">
        <f t="shared" si="548"/>
        <v>0</v>
      </c>
      <c r="FQ99" s="183">
        <f t="shared" si="549"/>
        <v>0</v>
      </c>
      <c r="FR99" s="190" t="b">
        <f t="shared" si="550"/>
        <v>0</v>
      </c>
      <c r="FS99" s="189">
        <f t="shared" si="551"/>
        <v>0</v>
      </c>
      <c r="FT99" s="190" t="b">
        <f t="shared" si="552"/>
        <v>0</v>
      </c>
      <c r="FU99" s="189">
        <f t="shared" si="553"/>
        <v>0</v>
      </c>
      <c r="FV99" s="190" t="b">
        <f t="shared" si="554"/>
        <v>0</v>
      </c>
      <c r="FW99" s="189">
        <f t="shared" si="555"/>
        <v>0</v>
      </c>
      <c r="FX99" s="190" t="b">
        <f t="shared" si="556"/>
        <v>0</v>
      </c>
      <c r="FY99" s="189">
        <f t="shared" si="557"/>
        <v>0</v>
      </c>
      <c r="FZ99" s="190" t="b">
        <f t="shared" si="558"/>
        <v>0</v>
      </c>
      <c r="GA99" s="189">
        <f t="shared" si="559"/>
        <v>0</v>
      </c>
      <c r="GB99" s="190" t="b">
        <f t="shared" si="560"/>
        <v>0</v>
      </c>
      <c r="GC99" s="189">
        <f t="shared" si="584"/>
        <v>0</v>
      </c>
      <c r="GD99" s="190" t="b">
        <f t="shared" si="561"/>
        <v>0</v>
      </c>
      <c r="GE99" s="189">
        <f t="shared" si="562"/>
        <v>0</v>
      </c>
      <c r="GF99" s="190" t="b">
        <f t="shared" si="563"/>
        <v>0</v>
      </c>
      <c r="GG99" s="189">
        <f t="shared" si="564"/>
        <v>0</v>
      </c>
      <c r="GH99" s="190" t="b">
        <f t="shared" si="565"/>
        <v>0</v>
      </c>
      <c r="GI99" s="189">
        <f t="shared" si="566"/>
        <v>0</v>
      </c>
      <c r="GJ99" s="190" t="b">
        <f t="shared" si="567"/>
        <v>0</v>
      </c>
      <c r="GK99" s="189">
        <f t="shared" si="568"/>
        <v>0</v>
      </c>
      <c r="GL99" s="190" t="b">
        <f t="shared" si="569"/>
        <v>0</v>
      </c>
      <c r="GM99" s="189">
        <f t="shared" si="570"/>
        <v>0</v>
      </c>
      <c r="GN99" s="193" t="b">
        <f t="shared" si="571"/>
        <v>0</v>
      </c>
      <c r="GO99" s="183">
        <f t="shared" si="572"/>
        <v>0</v>
      </c>
      <c r="GP99" s="190" t="b">
        <f t="shared" si="573"/>
        <v>0</v>
      </c>
      <c r="GQ99" s="189">
        <f t="shared" si="574"/>
        <v>0</v>
      </c>
      <c r="GR99" s="190" t="b">
        <f t="shared" si="575"/>
        <v>0</v>
      </c>
      <c r="GS99" s="189">
        <f t="shared" si="576"/>
        <v>0</v>
      </c>
      <c r="GT99" s="190" t="b">
        <f t="shared" si="577"/>
        <v>0</v>
      </c>
      <c r="GU99" s="189">
        <f t="shared" si="583"/>
        <v>0</v>
      </c>
      <c r="GV99" s="190" t="b">
        <f t="shared" si="578"/>
        <v>0</v>
      </c>
      <c r="GW99" s="189">
        <f t="shared" si="579"/>
        <v>0</v>
      </c>
      <c r="GX99" s="190" t="b">
        <f t="shared" si="580"/>
        <v>0</v>
      </c>
    </row>
    <row r="100" spans="1:206" ht="15.6" customHeight="1">
      <c r="A100" s="93"/>
      <c r="B100" s="188">
        <f>'1. Plano anual atividades'!C102</f>
        <v>0</v>
      </c>
      <c r="C100" s="19"/>
      <c r="D100" s="190">
        <f>'1. Plano anual atividades'!D102</f>
        <v>0</v>
      </c>
      <c r="E100" s="190">
        <f>'1. Plano anual atividades'!I102</f>
        <v>0</v>
      </c>
      <c r="F100" s="190">
        <f>'1. Plano anual atividades'!J102</f>
        <v>0</v>
      </c>
      <c r="G100" s="190">
        <f>'1. Plano anual atividades'!K102</f>
        <v>0</v>
      </c>
      <c r="H100" s="190">
        <f>'1. Plano anual atividades'!L102</f>
        <v>0</v>
      </c>
      <c r="I100" s="190">
        <f>'1. Plano anual atividades'!M102</f>
        <v>0</v>
      </c>
      <c r="J100" s="190">
        <f>'1. Plano anual atividades'!N102</f>
        <v>0</v>
      </c>
      <c r="K100" s="190">
        <f>'1. Plano anual atividades'!O102</f>
        <v>0</v>
      </c>
      <c r="L100" s="190">
        <f>'1. Plano anual atividades'!P102</f>
        <v>0</v>
      </c>
      <c r="M100" s="190">
        <f>'1. Plano anual atividades'!Q102</f>
        <v>0</v>
      </c>
      <c r="N100" s="190">
        <f>'1. Plano anual atividades'!R102</f>
        <v>0</v>
      </c>
      <c r="O100" s="19"/>
      <c r="P100" s="19"/>
      <c r="Q100" s="190">
        <f t="shared" si="512"/>
        <v>0</v>
      </c>
      <c r="R100" s="19"/>
      <c r="S100" s="19"/>
      <c r="T100" s="190">
        <f t="shared" si="581"/>
        <v>0</v>
      </c>
      <c r="U100" s="190">
        <f t="shared" si="582"/>
        <v>0</v>
      </c>
      <c r="V100" s="19"/>
      <c r="W100" s="19"/>
      <c r="X100" s="190">
        <f t="shared" si="513"/>
        <v>0</v>
      </c>
      <c r="Y100" s="190">
        <f t="shared" si="514"/>
        <v>0</v>
      </c>
      <c r="Z100" s="19"/>
      <c r="AA100" s="19"/>
      <c r="AB100" s="191">
        <f>'1. Plano anual atividades'!E102</f>
        <v>0</v>
      </c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2"/>
      <c r="BB100" s="19"/>
      <c r="BC100" s="17">
        <f t="shared" si="515"/>
        <v>0</v>
      </c>
      <c r="BD100" s="20" t="b">
        <f t="shared" si="428"/>
        <v>0</v>
      </c>
      <c r="BE100" s="17">
        <f t="shared" si="516"/>
        <v>0</v>
      </c>
      <c r="BF100" s="20" t="b">
        <f t="shared" si="429"/>
        <v>0</v>
      </c>
      <c r="BG100" s="19">
        <f t="shared" si="430"/>
        <v>0</v>
      </c>
      <c r="BH100" s="20" t="b">
        <f t="shared" si="431"/>
        <v>0</v>
      </c>
      <c r="BI100" s="19">
        <f t="shared" si="432"/>
        <v>0</v>
      </c>
      <c r="BJ100" s="20" t="b">
        <f t="shared" si="433"/>
        <v>0</v>
      </c>
      <c r="BK100" s="19">
        <f t="shared" si="434"/>
        <v>0</v>
      </c>
      <c r="BL100" s="20" t="b">
        <f t="shared" si="435"/>
        <v>0</v>
      </c>
      <c r="BM100" s="19">
        <f t="shared" si="436"/>
        <v>0</v>
      </c>
      <c r="BN100" s="20" t="b">
        <f t="shared" si="437"/>
        <v>0</v>
      </c>
      <c r="BO100" s="19">
        <f t="shared" si="438"/>
        <v>0</v>
      </c>
      <c r="BP100" s="20" t="b">
        <f t="shared" si="439"/>
        <v>0</v>
      </c>
      <c r="BQ100" s="17">
        <f t="shared" si="440"/>
        <v>0</v>
      </c>
      <c r="BR100" s="20" t="b">
        <f t="shared" si="441"/>
        <v>0</v>
      </c>
      <c r="BS100" s="17">
        <f t="shared" si="517"/>
        <v>0</v>
      </c>
      <c r="BT100" s="20" t="b">
        <f t="shared" si="442"/>
        <v>0</v>
      </c>
      <c r="BU100" s="19">
        <f t="shared" si="443"/>
        <v>0</v>
      </c>
      <c r="BV100" s="20" t="b">
        <f t="shared" si="444"/>
        <v>0</v>
      </c>
      <c r="BW100" s="19">
        <f t="shared" si="445"/>
        <v>0</v>
      </c>
      <c r="BX100" s="20" t="b">
        <f t="shared" si="446"/>
        <v>0</v>
      </c>
      <c r="BY100" s="19">
        <f t="shared" si="447"/>
        <v>0</v>
      </c>
      <c r="BZ100" s="20" t="b">
        <f t="shared" si="448"/>
        <v>0</v>
      </c>
      <c r="CA100" s="19">
        <f t="shared" si="449"/>
        <v>0</v>
      </c>
      <c r="CB100" s="20" t="b">
        <f t="shared" si="450"/>
        <v>0</v>
      </c>
      <c r="CC100" s="28"/>
      <c r="CD100" s="183">
        <f t="shared" si="518"/>
        <v>0</v>
      </c>
      <c r="CE100" s="190" t="b">
        <f t="shared" si="451"/>
        <v>0</v>
      </c>
      <c r="CF100" s="189">
        <f t="shared" si="452"/>
        <v>0</v>
      </c>
      <c r="CG100" s="190" t="b">
        <f t="shared" si="453"/>
        <v>0</v>
      </c>
      <c r="CH100" s="183">
        <f t="shared" si="519"/>
        <v>0</v>
      </c>
      <c r="CI100" s="190" t="b">
        <f t="shared" si="454"/>
        <v>0</v>
      </c>
      <c r="CJ100" s="189">
        <f t="shared" si="455"/>
        <v>0</v>
      </c>
      <c r="CK100" s="190" t="b">
        <f t="shared" si="456"/>
        <v>0</v>
      </c>
      <c r="CL100" s="189">
        <f t="shared" si="457"/>
        <v>0</v>
      </c>
      <c r="CM100" s="190" t="b">
        <f t="shared" si="458"/>
        <v>0</v>
      </c>
      <c r="CN100" s="189">
        <f t="shared" si="459"/>
        <v>0</v>
      </c>
      <c r="CO100" s="190" t="b">
        <f t="shared" si="460"/>
        <v>0</v>
      </c>
      <c r="CP100" s="189">
        <f t="shared" si="461"/>
        <v>0</v>
      </c>
      <c r="CQ100" s="190" t="b">
        <f t="shared" si="462"/>
        <v>0</v>
      </c>
      <c r="CR100" s="189">
        <f t="shared" si="463"/>
        <v>0</v>
      </c>
      <c r="CS100" s="190" t="b">
        <f t="shared" si="464"/>
        <v>0</v>
      </c>
      <c r="CT100" s="189">
        <f t="shared" si="465"/>
        <v>0</v>
      </c>
      <c r="CU100" s="190" t="b">
        <f t="shared" si="466"/>
        <v>0</v>
      </c>
      <c r="CV100" s="189">
        <f t="shared" si="467"/>
        <v>0</v>
      </c>
      <c r="CW100" s="190" t="b">
        <f t="shared" si="468"/>
        <v>0</v>
      </c>
      <c r="CX100" s="189">
        <f t="shared" si="469"/>
        <v>0</v>
      </c>
      <c r="CY100" s="190" t="b">
        <f t="shared" si="470"/>
        <v>0</v>
      </c>
      <c r="CZ100" s="189">
        <f t="shared" si="471"/>
        <v>0</v>
      </c>
      <c r="DA100" s="190" t="b">
        <f t="shared" si="472"/>
        <v>0</v>
      </c>
      <c r="DB100" s="189">
        <f t="shared" si="473"/>
        <v>0</v>
      </c>
      <c r="DC100" s="190" t="b">
        <f t="shared" si="474"/>
        <v>0</v>
      </c>
      <c r="DD100" s="189">
        <f t="shared" si="475"/>
        <v>0</v>
      </c>
      <c r="DE100" s="190" t="b">
        <f t="shared" si="476"/>
        <v>0</v>
      </c>
      <c r="DF100" s="183">
        <f t="shared" si="520"/>
        <v>0</v>
      </c>
      <c r="DG100" s="190" t="b">
        <f t="shared" si="477"/>
        <v>0</v>
      </c>
      <c r="DH100" s="189">
        <f t="shared" si="478"/>
        <v>0</v>
      </c>
      <c r="DI100" s="190" t="b">
        <f t="shared" si="479"/>
        <v>0</v>
      </c>
      <c r="DJ100" s="189">
        <f t="shared" si="480"/>
        <v>0</v>
      </c>
      <c r="DK100" s="190" t="b">
        <f t="shared" si="481"/>
        <v>0</v>
      </c>
      <c r="DL100" s="189">
        <f t="shared" si="482"/>
        <v>0</v>
      </c>
      <c r="DM100" s="190" t="b">
        <f t="shared" si="483"/>
        <v>0</v>
      </c>
      <c r="DN100" s="189">
        <f t="shared" si="484"/>
        <v>0</v>
      </c>
      <c r="DO100" s="190" t="b">
        <f t="shared" si="485"/>
        <v>0</v>
      </c>
      <c r="DP100" s="189">
        <f t="shared" si="486"/>
        <v>0</v>
      </c>
      <c r="DQ100" s="190" t="b">
        <f t="shared" si="487"/>
        <v>0</v>
      </c>
      <c r="DR100" s="189">
        <f t="shared" si="488"/>
        <v>0</v>
      </c>
      <c r="DS100" s="190" t="b">
        <f t="shared" si="489"/>
        <v>0</v>
      </c>
      <c r="DT100" s="189">
        <f t="shared" si="490"/>
        <v>0</v>
      </c>
      <c r="DU100" s="190" t="b">
        <f t="shared" si="491"/>
        <v>0</v>
      </c>
      <c r="DV100" s="189">
        <f t="shared" si="492"/>
        <v>0</v>
      </c>
      <c r="DW100" s="190" t="b">
        <f t="shared" si="493"/>
        <v>0</v>
      </c>
      <c r="DX100" s="189">
        <f t="shared" si="494"/>
        <v>0</v>
      </c>
      <c r="DY100" s="190" t="b">
        <f t="shared" si="495"/>
        <v>0</v>
      </c>
      <c r="DZ100" s="189">
        <f t="shared" si="496"/>
        <v>0</v>
      </c>
      <c r="EA100" s="190" t="b">
        <f t="shared" si="497"/>
        <v>0</v>
      </c>
      <c r="EB100" s="189">
        <f t="shared" si="498"/>
        <v>0</v>
      </c>
      <c r="EC100" s="193" t="b">
        <f t="shared" si="499"/>
        <v>0</v>
      </c>
      <c r="ED100" s="183">
        <f t="shared" si="500"/>
        <v>0</v>
      </c>
      <c r="EE100" s="190" t="b">
        <f t="shared" si="501"/>
        <v>0</v>
      </c>
      <c r="EF100" s="189">
        <f t="shared" si="502"/>
        <v>0</v>
      </c>
      <c r="EG100" s="190" t="b">
        <f t="shared" si="503"/>
        <v>0</v>
      </c>
      <c r="EH100" s="189">
        <f t="shared" si="504"/>
        <v>0</v>
      </c>
      <c r="EI100" s="190" t="b">
        <f t="shared" si="505"/>
        <v>0</v>
      </c>
      <c r="EJ100" s="189">
        <f t="shared" si="506"/>
        <v>0</v>
      </c>
      <c r="EK100" s="190" t="b">
        <f t="shared" si="507"/>
        <v>0</v>
      </c>
      <c r="EL100" s="189">
        <f t="shared" si="508"/>
        <v>0</v>
      </c>
      <c r="EM100" s="190" t="b">
        <f t="shared" si="509"/>
        <v>0</v>
      </c>
      <c r="EN100" s="19"/>
      <c r="EO100" s="183">
        <f t="shared" si="521"/>
        <v>0</v>
      </c>
      <c r="EP100" s="190" t="b">
        <f t="shared" si="522"/>
        <v>0</v>
      </c>
      <c r="EQ100" s="189">
        <f t="shared" si="523"/>
        <v>0</v>
      </c>
      <c r="ER100" s="190" t="b">
        <f t="shared" si="524"/>
        <v>0</v>
      </c>
      <c r="ES100" s="183">
        <f t="shared" si="525"/>
        <v>0</v>
      </c>
      <c r="ET100" s="190" t="b">
        <f t="shared" si="526"/>
        <v>0</v>
      </c>
      <c r="EU100" s="189">
        <f t="shared" si="527"/>
        <v>0</v>
      </c>
      <c r="EV100" s="190" t="b">
        <f t="shared" si="528"/>
        <v>0</v>
      </c>
      <c r="EW100" s="189">
        <f t="shared" si="529"/>
        <v>0</v>
      </c>
      <c r="EX100" s="190" t="b">
        <f t="shared" si="530"/>
        <v>0</v>
      </c>
      <c r="EY100" s="189">
        <f t="shared" si="531"/>
        <v>0</v>
      </c>
      <c r="EZ100" s="190" t="b">
        <f t="shared" si="532"/>
        <v>0</v>
      </c>
      <c r="FA100" s="189">
        <f t="shared" si="533"/>
        <v>0</v>
      </c>
      <c r="FB100" s="190" t="b">
        <f t="shared" si="534"/>
        <v>0</v>
      </c>
      <c r="FC100" s="189">
        <f t="shared" si="535"/>
        <v>0</v>
      </c>
      <c r="FD100" s="190" t="b">
        <f t="shared" si="536"/>
        <v>0</v>
      </c>
      <c r="FE100" s="189">
        <f t="shared" si="537"/>
        <v>0</v>
      </c>
      <c r="FF100" s="190" t="b">
        <f t="shared" si="538"/>
        <v>0</v>
      </c>
      <c r="FG100" s="189">
        <f t="shared" si="539"/>
        <v>0</v>
      </c>
      <c r="FH100" s="190" t="b">
        <f t="shared" si="540"/>
        <v>0</v>
      </c>
      <c r="FI100" s="189">
        <f t="shared" si="541"/>
        <v>0</v>
      </c>
      <c r="FJ100" s="190" t="b">
        <f t="shared" si="542"/>
        <v>0</v>
      </c>
      <c r="FK100" s="189">
        <f t="shared" si="543"/>
        <v>0</v>
      </c>
      <c r="FL100" s="190" t="b">
        <f t="shared" si="544"/>
        <v>0</v>
      </c>
      <c r="FM100" s="189">
        <f t="shared" si="545"/>
        <v>0</v>
      </c>
      <c r="FN100" s="190" t="b">
        <f t="shared" si="546"/>
        <v>0</v>
      </c>
      <c r="FO100" s="189">
        <f t="shared" si="547"/>
        <v>0</v>
      </c>
      <c r="FP100" s="190" t="b">
        <f t="shared" si="548"/>
        <v>0</v>
      </c>
      <c r="FQ100" s="183">
        <f t="shared" si="549"/>
        <v>0</v>
      </c>
      <c r="FR100" s="190" t="b">
        <f t="shared" si="550"/>
        <v>0</v>
      </c>
      <c r="FS100" s="189">
        <f t="shared" si="551"/>
        <v>0</v>
      </c>
      <c r="FT100" s="190" t="b">
        <f t="shared" si="552"/>
        <v>0</v>
      </c>
      <c r="FU100" s="189">
        <f t="shared" si="553"/>
        <v>0</v>
      </c>
      <c r="FV100" s="190" t="b">
        <f t="shared" si="554"/>
        <v>0</v>
      </c>
      <c r="FW100" s="189">
        <f t="shared" si="555"/>
        <v>0</v>
      </c>
      <c r="FX100" s="190" t="b">
        <f t="shared" si="556"/>
        <v>0</v>
      </c>
      <c r="FY100" s="189">
        <f t="shared" si="557"/>
        <v>0</v>
      </c>
      <c r="FZ100" s="190" t="b">
        <f t="shared" si="558"/>
        <v>0</v>
      </c>
      <c r="GA100" s="189">
        <f t="shared" si="559"/>
        <v>0</v>
      </c>
      <c r="GB100" s="190" t="b">
        <f t="shared" si="560"/>
        <v>0</v>
      </c>
      <c r="GC100" s="189">
        <f t="shared" si="584"/>
        <v>0</v>
      </c>
      <c r="GD100" s="190" t="b">
        <f t="shared" si="561"/>
        <v>0</v>
      </c>
      <c r="GE100" s="189">
        <f t="shared" si="562"/>
        <v>0</v>
      </c>
      <c r="GF100" s="190" t="b">
        <f t="shared" si="563"/>
        <v>0</v>
      </c>
      <c r="GG100" s="189">
        <f t="shared" si="564"/>
        <v>0</v>
      </c>
      <c r="GH100" s="190" t="b">
        <f t="shared" si="565"/>
        <v>0</v>
      </c>
      <c r="GI100" s="189">
        <f t="shared" si="566"/>
        <v>0</v>
      </c>
      <c r="GJ100" s="190" t="b">
        <f t="shared" si="567"/>
        <v>0</v>
      </c>
      <c r="GK100" s="189">
        <f t="shared" si="568"/>
        <v>0</v>
      </c>
      <c r="GL100" s="190" t="b">
        <f t="shared" si="569"/>
        <v>0</v>
      </c>
      <c r="GM100" s="189">
        <f t="shared" si="570"/>
        <v>0</v>
      </c>
      <c r="GN100" s="193" t="b">
        <f t="shared" si="571"/>
        <v>0</v>
      </c>
      <c r="GO100" s="183">
        <f t="shared" si="572"/>
        <v>0</v>
      </c>
      <c r="GP100" s="190" t="b">
        <f t="shared" si="573"/>
        <v>0</v>
      </c>
      <c r="GQ100" s="189">
        <f t="shared" si="574"/>
        <v>0</v>
      </c>
      <c r="GR100" s="190" t="b">
        <f t="shared" si="575"/>
        <v>0</v>
      </c>
      <c r="GS100" s="189">
        <f t="shared" si="576"/>
        <v>0</v>
      </c>
      <c r="GT100" s="190" t="b">
        <f t="shared" si="577"/>
        <v>0</v>
      </c>
      <c r="GU100" s="189">
        <f t="shared" si="583"/>
        <v>0</v>
      </c>
      <c r="GV100" s="190" t="b">
        <f t="shared" si="578"/>
        <v>0</v>
      </c>
      <c r="GW100" s="189">
        <f t="shared" si="579"/>
        <v>0</v>
      </c>
      <c r="GX100" s="190" t="b">
        <f t="shared" si="580"/>
        <v>0</v>
      </c>
    </row>
    <row r="101" spans="1:206" ht="15.6" customHeight="1">
      <c r="A101" s="93"/>
      <c r="B101" s="188">
        <f>'1. Plano anual atividades'!C103</f>
        <v>0</v>
      </c>
      <c r="C101" s="19"/>
      <c r="D101" s="190">
        <f>'1. Plano anual atividades'!D103</f>
        <v>0</v>
      </c>
      <c r="E101" s="190">
        <f>'1. Plano anual atividades'!I103</f>
        <v>0</v>
      </c>
      <c r="F101" s="190">
        <f>'1. Plano anual atividades'!J103</f>
        <v>0</v>
      </c>
      <c r="G101" s="190">
        <f>'1. Plano anual atividades'!K103</f>
        <v>0</v>
      </c>
      <c r="H101" s="190">
        <f>'1. Plano anual atividades'!L103</f>
        <v>0</v>
      </c>
      <c r="I101" s="190">
        <f>'1. Plano anual atividades'!M103</f>
        <v>0</v>
      </c>
      <c r="J101" s="190">
        <f>'1. Plano anual atividades'!N103</f>
        <v>0</v>
      </c>
      <c r="K101" s="190">
        <f>'1. Plano anual atividades'!O103</f>
        <v>0</v>
      </c>
      <c r="L101" s="190">
        <f>'1. Plano anual atividades'!P103</f>
        <v>0</v>
      </c>
      <c r="M101" s="190">
        <f>'1. Plano anual atividades'!Q103</f>
        <v>0</v>
      </c>
      <c r="N101" s="190">
        <f>'1. Plano anual atividades'!R103</f>
        <v>0</v>
      </c>
      <c r="O101" s="19"/>
      <c r="P101" s="19"/>
      <c r="Q101" s="190">
        <f t="shared" si="512"/>
        <v>0</v>
      </c>
      <c r="R101" s="19"/>
      <c r="S101" s="19"/>
      <c r="T101" s="190">
        <f>P101*R101</f>
        <v>0</v>
      </c>
      <c r="U101" s="190">
        <f>P101*S101</f>
        <v>0</v>
      </c>
      <c r="V101" s="19"/>
      <c r="W101" s="19"/>
      <c r="X101" s="190">
        <f t="shared" si="513"/>
        <v>0</v>
      </c>
      <c r="Y101" s="190">
        <f t="shared" si="514"/>
        <v>0</v>
      </c>
      <c r="Z101" s="19"/>
      <c r="AA101" s="19"/>
      <c r="AB101" s="191">
        <f>'1. Plano anual atividades'!E103</f>
        <v>0</v>
      </c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2"/>
      <c r="BB101" s="19"/>
      <c r="BC101" s="17">
        <f t="shared" si="515"/>
        <v>0</v>
      </c>
      <c r="BD101" s="20" t="b">
        <f t="shared" si="428"/>
        <v>0</v>
      </c>
      <c r="BE101" s="17">
        <f t="shared" si="516"/>
        <v>0</v>
      </c>
      <c r="BF101" s="20" t="b">
        <f t="shared" si="429"/>
        <v>0</v>
      </c>
      <c r="BG101" s="19">
        <f t="shared" si="430"/>
        <v>0</v>
      </c>
      <c r="BH101" s="20" t="b">
        <f t="shared" si="431"/>
        <v>0</v>
      </c>
      <c r="BI101" s="19">
        <f t="shared" si="432"/>
        <v>0</v>
      </c>
      <c r="BJ101" s="20" t="b">
        <f t="shared" si="433"/>
        <v>0</v>
      </c>
      <c r="BK101" s="19">
        <f t="shared" si="434"/>
        <v>0</v>
      </c>
      <c r="BL101" s="20" t="b">
        <f t="shared" si="435"/>
        <v>0</v>
      </c>
      <c r="BM101" s="19">
        <f t="shared" si="436"/>
        <v>0</v>
      </c>
      <c r="BN101" s="20" t="b">
        <f t="shared" si="437"/>
        <v>0</v>
      </c>
      <c r="BO101" s="19">
        <f t="shared" si="438"/>
        <v>0</v>
      </c>
      <c r="BP101" s="20" t="b">
        <f t="shared" si="439"/>
        <v>0</v>
      </c>
      <c r="BQ101" s="17">
        <f t="shared" si="440"/>
        <v>0</v>
      </c>
      <c r="BR101" s="20" t="b">
        <f t="shared" si="441"/>
        <v>0</v>
      </c>
      <c r="BS101" s="17">
        <f t="shared" si="517"/>
        <v>0</v>
      </c>
      <c r="BT101" s="20" t="b">
        <f t="shared" si="442"/>
        <v>0</v>
      </c>
      <c r="BU101" s="19">
        <f t="shared" si="443"/>
        <v>0</v>
      </c>
      <c r="BV101" s="20" t="b">
        <f t="shared" si="444"/>
        <v>0</v>
      </c>
      <c r="BW101" s="19">
        <f t="shared" si="445"/>
        <v>0</v>
      </c>
      <c r="BX101" s="20" t="b">
        <f t="shared" si="446"/>
        <v>0</v>
      </c>
      <c r="BY101" s="19">
        <f t="shared" si="447"/>
        <v>0</v>
      </c>
      <c r="BZ101" s="20" t="b">
        <f t="shared" si="448"/>
        <v>0</v>
      </c>
      <c r="CA101" s="19">
        <f t="shared" si="449"/>
        <v>0</v>
      </c>
      <c r="CB101" s="20" t="b">
        <f t="shared" si="450"/>
        <v>0</v>
      </c>
      <c r="CC101" s="28"/>
      <c r="CD101" s="183">
        <f t="shared" si="518"/>
        <v>0</v>
      </c>
      <c r="CE101" s="190" t="b">
        <f t="shared" si="451"/>
        <v>0</v>
      </c>
      <c r="CF101" s="189">
        <f t="shared" si="452"/>
        <v>0</v>
      </c>
      <c r="CG101" s="190" t="b">
        <f t="shared" si="453"/>
        <v>0</v>
      </c>
      <c r="CH101" s="183">
        <f t="shared" si="519"/>
        <v>0</v>
      </c>
      <c r="CI101" s="190" t="b">
        <f t="shared" si="454"/>
        <v>0</v>
      </c>
      <c r="CJ101" s="189">
        <f t="shared" si="455"/>
        <v>0</v>
      </c>
      <c r="CK101" s="190" t="b">
        <f t="shared" si="456"/>
        <v>0</v>
      </c>
      <c r="CL101" s="189">
        <f t="shared" si="457"/>
        <v>0</v>
      </c>
      <c r="CM101" s="190" t="b">
        <f t="shared" si="458"/>
        <v>0</v>
      </c>
      <c r="CN101" s="189">
        <f t="shared" si="459"/>
        <v>0</v>
      </c>
      <c r="CO101" s="190" t="b">
        <f t="shared" si="460"/>
        <v>0</v>
      </c>
      <c r="CP101" s="189">
        <f t="shared" si="461"/>
        <v>0</v>
      </c>
      <c r="CQ101" s="190" t="b">
        <f t="shared" si="462"/>
        <v>0</v>
      </c>
      <c r="CR101" s="189">
        <f t="shared" si="463"/>
        <v>0</v>
      </c>
      <c r="CS101" s="190" t="b">
        <f t="shared" si="464"/>
        <v>0</v>
      </c>
      <c r="CT101" s="189">
        <f t="shared" si="465"/>
        <v>0</v>
      </c>
      <c r="CU101" s="190" t="b">
        <f t="shared" si="466"/>
        <v>0</v>
      </c>
      <c r="CV101" s="189">
        <f t="shared" si="467"/>
        <v>0</v>
      </c>
      <c r="CW101" s="190" t="b">
        <f t="shared" si="468"/>
        <v>0</v>
      </c>
      <c r="CX101" s="189">
        <f t="shared" si="469"/>
        <v>0</v>
      </c>
      <c r="CY101" s="190" t="b">
        <f t="shared" si="470"/>
        <v>0</v>
      </c>
      <c r="CZ101" s="189">
        <f t="shared" si="471"/>
        <v>0</v>
      </c>
      <c r="DA101" s="190" t="b">
        <f t="shared" si="472"/>
        <v>0</v>
      </c>
      <c r="DB101" s="189">
        <f t="shared" si="473"/>
        <v>0</v>
      </c>
      <c r="DC101" s="190" t="b">
        <f t="shared" si="474"/>
        <v>0</v>
      </c>
      <c r="DD101" s="189">
        <f t="shared" si="475"/>
        <v>0</v>
      </c>
      <c r="DE101" s="190" t="b">
        <f t="shared" si="476"/>
        <v>0</v>
      </c>
      <c r="DF101" s="183">
        <f t="shared" si="520"/>
        <v>0</v>
      </c>
      <c r="DG101" s="190" t="b">
        <f t="shared" si="477"/>
        <v>0</v>
      </c>
      <c r="DH101" s="189">
        <f t="shared" si="478"/>
        <v>0</v>
      </c>
      <c r="DI101" s="190" t="b">
        <f t="shared" si="479"/>
        <v>0</v>
      </c>
      <c r="DJ101" s="189">
        <f t="shared" si="480"/>
        <v>0</v>
      </c>
      <c r="DK101" s="190" t="b">
        <f t="shared" si="481"/>
        <v>0</v>
      </c>
      <c r="DL101" s="189">
        <f t="shared" si="482"/>
        <v>0</v>
      </c>
      <c r="DM101" s="190" t="b">
        <f t="shared" si="483"/>
        <v>0</v>
      </c>
      <c r="DN101" s="189">
        <f t="shared" si="484"/>
        <v>0</v>
      </c>
      <c r="DO101" s="190" t="b">
        <f t="shared" si="485"/>
        <v>0</v>
      </c>
      <c r="DP101" s="189">
        <f t="shared" si="486"/>
        <v>0</v>
      </c>
      <c r="DQ101" s="190" t="b">
        <f t="shared" si="487"/>
        <v>0</v>
      </c>
      <c r="DR101" s="189">
        <f t="shared" si="488"/>
        <v>0</v>
      </c>
      <c r="DS101" s="190" t="b">
        <f t="shared" si="489"/>
        <v>0</v>
      </c>
      <c r="DT101" s="189">
        <f t="shared" si="490"/>
        <v>0</v>
      </c>
      <c r="DU101" s="190" t="b">
        <f t="shared" si="491"/>
        <v>0</v>
      </c>
      <c r="DV101" s="189">
        <f t="shared" si="492"/>
        <v>0</v>
      </c>
      <c r="DW101" s="190" t="b">
        <f t="shared" si="493"/>
        <v>0</v>
      </c>
      <c r="DX101" s="189">
        <f t="shared" si="494"/>
        <v>0</v>
      </c>
      <c r="DY101" s="190" t="b">
        <f t="shared" si="495"/>
        <v>0</v>
      </c>
      <c r="DZ101" s="189">
        <f t="shared" si="496"/>
        <v>0</v>
      </c>
      <c r="EA101" s="190" t="b">
        <f t="shared" si="497"/>
        <v>0</v>
      </c>
      <c r="EB101" s="189">
        <f t="shared" si="498"/>
        <v>0</v>
      </c>
      <c r="EC101" s="193" t="b">
        <f t="shared" si="499"/>
        <v>0</v>
      </c>
      <c r="ED101" s="183">
        <f t="shared" si="500"/>
        <v>0</v>
      </c>
      <c r="EE101" s="190" t="b">
        <f t="shared" si="501"/>
        <v>0</v>
      </c>
      <c r="EF101" s="189">
        <f t="shared" si="502"/>
        <v>0</v>
      </c>
      <c r="EG101" s="190" t="b">
        <f t="shared" si="503"/>
        <v>0</v>
      </c>
      <c r="EH101" s="189">
        <f t="shared" si="504"/>
        <v>0</v>
      </c>
      <c r="EI101" s="190" t="b">
        <f t="shared" si="505"/>
        <v>0</v>
      </c>
      <c r="EJ101" s="189">
        <f t="shared" si="506"/>
        <v>0</v>
      </c>
      <c r="EK101" s="190" t="b">
        <f t="shared" si="507"/>
        <v>0</v>
      </c>
      <c r="EL101" s="189">
        <f t="shared" si="508"/>
        <v>0</v>
      </c>
      <c r="EM101" s="190" t="b">
        <f t="shared" si="509"/>
        <v>0</v>
      </c>
      <c r="EN101" s="19"/>
      <c r="EO101" s="183">
        <f t="shared" si="521"/>
        <v>0</v>
      </c>
      <c r="EP101" s="190" t="b">
        <f t="shared" si="522"/>
        <v>0</v>
      </c>
      <c r="EQ101" s="189">
        <f t="shared" si="523"/>
        <v>0</v>
      </c>
      <c r="ER101" s="190" t="b">
        <f t="shared" si="524"/>
        <v>0</v>
      </c>
      <c r="ES101" s="183">
        <f t="shared" si="525"/>
        <v>0</v>
      </c>
      <c r="ET101" s="190" t="b">
        <f t="shared" si="526"/>
        <v>0</v>
      </c>
      <c r="EU101" s="189">
        <f t="shared" si="527"/>
        <v>0</v>
      </c>
      <c r="EV101" s="190" t="b">
        <f t="shared" si="528"/>
        <v>0</v>
      </c>
      <c r="EW101" s="189">
        <f t="shared" si="529"/>
        <v>0</v>
      </c>
      <c r="EX101" s="190" t="b">
        <f t="shared" si="530"/>
        <v>0</v>
      </c>
      <c r="EY101" s="189">
        <f t="shared" si="531"/>
        <v>0</v>
      </c>
      <c r="EZ101" s="190" t="b">
        <f t="shared" si="532"/>
        <v>0</v>
      </c>
      <c r="FA101" s="189">
        <f t="shared" si="533"/>
        <v>0</v>
      </c>
      <c r="FB101" s="190" t="b">
        <f t="shared" si="534"/>
        <v>0</v>
      </c>
      <c r="FC101" s="189">
        <f t="shared" si="535"/>
        <v>0</v>
      </c>
      <c r="FD101" s="190" t="b">
        <f t="shared" si="536"/>
        <v>0</v>
      </c>
      <c r="FE101" s="189">
        <f t="shared" si="537"/>
        <v>0</v>
      </c>
      <c r="FF101" s="190" t="b">
        <f t="shared" si="538"/>
        <v>0</v>
      </c>
      <c r="FG101" s="189">
        <f t="shared" si="539"/>
        <v>0</v>
      </c>
      <c r="FH101" s="190" t="b">
        <f t="shared" si="540"/>
        <v>0</v>
      </c>
      <c r="FI101" s="189">
        <f t="shared" si="541"/>
        <v>0</v>
      </c>
      <c r="FJ101" s="190" t="b">
        <f t="shared" si="542"/>
        <v>0</v>
      </c>
      <c r="FK101" s="189">
        <f t="shared" si="543"/>
        <v>0</v>
      </c>
      <c r="FL101" s="190" t="b">
        <f t="shared" si="544"/>
        <v>0</v>
      </c>
      <c r="FM101" s="189">
        <f t="shared" si="545"/>
        <v>0</v>
      </c>
      <c r="FN101" s="190" t="b">
        <f t="shared" si="546"/>
        <v>0</v>
      </c>
      <c r="FO101" s="189">
        <f t="shared" si="547"/>
        <v>0</v>
      </c>
      <c r="FP101" s="190" t="b">
        <f t="shared" si="548"/>
        <v>0</v>
      </c>
      <c r="FQ101" s="183">
        <f t="shared" si="549"/>
        <v>0</v>
      </c>
      <c r="FR101" s="190" t="b">
        <f t="shared" si="550"/>
        <v>0</v>
      </c>
      <c r="FS101" s="189">
        <f t="shared" si="551"/>
        <v>0</v>
      </c>
      <c r="FT101" s="190" t="b">
        <f t="shared" si="552"/>
        <v>0</v>
      </c>
      <c r="FU101" s="189">
        <f t="shared" si="553"/>
        <v>0</v>
      </c>
      <c r="FV101" s="190" t="b">
        <f t="shared" si="554"/>
        <v>0</v>
      </c>
      <c r="FW101" s="189">
        <f t="shared" si="555"/>
        <v>0</v>
      </c>
      <c r="FX101" s="190" t="b">
        <f t="shared" si="556"/>
        <v>0</v>
      </c>
      <c r="FY101" s="189">
        <f t="shared" si="557"/>
        <v>0</v>
      </c>
      <c r="FZ101" s="190" t="b">
        <f t="shared" si="558"/>
        <v>0</v>
      </c>
      <c r="GA101" s="189">
        <f t="shared" si="559"/>
        <v>0</v>
      </c>
      <c r="GB101" s="190" t="b">
        <f t="shared" si="560"/>
        <v>0</v>
      </c>
      <c r="GC101" s="189">
        <f t="shared" si="584"/>
        <v>0</v>
      </c>
      <c r="GD101" s="190" t="b">
        <f t="shared" si="561"/>
        <v>0</v>
      </c>
      <c r="GE101" s="189">
        <f t="shared" si="562"/>
        <v>0</v>
      </c>
      <c r="GF101" s="190" t="b">
        <f t="shared" si="563"/>
        <v>0</v>
      </c>
      <c r="GG101" s="189">
        <f t="shared" si="564"/>
        <v>0</v>
      </c>
      <c r="GH101" s="190" t="b">
        <f t="shared" si="565"/>
        <v>0</v>
      </c>
      <c r="GI101" s="189">
        <f t="shared" si="566"/>
        <v>0</v>
      </c>
      <c r="GJ101" s="190" t="b">
        <f t="shared" si="567"/>
        <v>0</v>
      </c>
      <c r="GK101" s="189">
        <f t="shared" si="568"/>
        <v>0</v>
      </c>
      <c r="GL101" s="190" t="b">
        <f t="shared" si="569"/>
        <v>0</v>
      </c>
      <c r="GM101" s="189">
        <f t="shared" si="570"/>
        <v>0</v>
      </c>
      <c r="GN101" s="193" t="b">
        <f t="shared" si="571"/>
        <v>0</v>
      </c>
      <c r="GO101" s="183">
        <f t="shared" si="572"/>
        <v>0</v>
      </c>
      <c r="GP101" s="190" t="b">
        <f t="shared" si="573"/>
        <v>0</v>
      </c>
      <c r="GQ101" s="189">
        <f t="shared" si="574"/>
        <v>0</v>
      </c>
      <c r="GR101" s="190" t="b">
        <f t="shared" si="575"/>
        <v>0</v>
      </c>
      <c r="GS101" s="189">
        <f t="shared" si="576"/>
        <v>0</v>
      </c>
      <c r="GT101" s="190" t="b">
        <f t="shared" si="577"/>
        <v>0</v>
      </c>
      <c r="GU101" s="189">
        <f t="shared" si="583"/>
        <v>0</v>
      </c>
      <c r="GV101" s="190" t="b">
        <f t="shared" si="578"/>
        <v>0</v>
      </c>
      <c r="GW101" s="189">
        <f t="shared" si="579"/>
        <v>0</v>
      </c>
      <c r="GX101" s="190" t="b">
        <f t="shared" si="580"/>
        <v>0</v>
      </c>
    </row>
    <row r="102" spans="1:206" ht="15.6" customHeight="1">
      <c r="A102" s="93"/>
      <c r="B102" s="188">
        <f>'1. Plano anual atividades'!C104</f>
        <v>0</v>
      </c>
      <c r="C102" s="19"/>
      <c r="D102" s="190">
        <f>'1. Plano anual atividades'!D104</f>
        <v>0</v>
      </c>
      <c r="E102" s="190">
        <f>'1. Plano anual atividades'!I104</f>
        <v>0</v>
      </c>
      <c r="F102" s="190">
        <f>'1. Plano anual atividades'!J104</f>
        <v>0</v>
      </c>
      <c r="G102" s="190">
        <f>'1. Plano anual atividades'!K104</f>
        <v>0</v>
      </c>
      <c r="H102" s="190">
        <f>'1. Plano anual atividades'!L104</f>
        <v>0</v>
      </c>
      <c r="I102" s="190">
        <f>'1. Plano anual atividades'!M104</f>
        <v>0</v>
      </c>
      <c r="J102" s="190">
        <f>'1. Plano anual atividades'!N104</f>
        <v>0</v>
      </c>
      <c r="K102" s="190">
        <f>'1. Plano anual atividades'!O104</f>
        <v>0</v>
      </c>
      <c r="L102" s="190">
        <f>'1. Plano anual atividades'!P104</f>
        <v>0</v>
      </c>
      <c r="M102" s="190">
        <f>'1. Plano anual atividades'!Q104</f>
        <v>0</v>
      </c>
      <c r="N102" s="190">
        <f>'1. Plano anual atividades'!R104</f>
        <v>0</v>
      </c>
      <c r="O102" s="19"/>
      <c r="P102" s="19"/>
      <c r="Q102" s="190">
        <f t="shared" si="512"/>
        <v>0</v>
      </c>
      <c r="R102" s="19"/>
      <c r="S102" s="19"/>
      <c r="T102" s="190">
        <f t="shared" ref="T102:T108" si="585">P102*R102</f>
        <v>0</v>
      </c>
      <c r="U102" s="190">
        <f t="shared" ref="U102:U108" si="586">P102*S102</f>
        <v>0</v>
      </c>
      <c r="V102" s="19"/>
      <c r="W102" s="19"/>
      <c r="X102" s="190">
        <f t="shared" si="513"/>
        <v>0</v>
      </c>
      <c r="Y102" s="190">
        <f t="shared" si="514"/>
        <v>0</v>
      </c>
      <c r="Z102" s="19"/>
      <c r="AA102" s="19"/>
      <c r="AB102" s="191">
        <f>'1. Plano anual atividades'!E104</f>
        <v>0</v>
      </c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2"/>
      <c r="BB102" s="19"/>
      <c r="BC102" s="17">
        <f t="shared" si="515"/>
        <v>0</v>
      </c>
      <c r="BD102" s="20" t="b">
        <f t="shared" si="428"/>
        <v>0</v>
      </c>
      <c r="BE102" s="17">
        <f t="shared" si="516"/>
        <v>0</v>
      </c>
      <c r="BF102" s="20" t="b">
        <f t="shared" si="429"/>
        <v>0</v>
      </c>
      <c r="BG102" s="19">
        <f t="shared" si="430"/>
        <v>0</v>
      </c>
      <c r="BH102" s="20" t="b">
        <f t="shared" si="431"/>
        <v>0</v>
      </c>
      <c r="BI102" s="19">
        <f t="shared" si="432"/>
        <v>0</v>
      </c>
      <c r="BJ102" s="20" t="b">
        <f t="shared" si="433"/>
        <v>0</v>
      </c>
      <c r="BK102" s="19">
        <f t="shared" si="434"/>
        <v>0</v>
      </c>
      <c r="BL102" s="20" t="b">
        <f t="shared" si="435"/>
        <v>0</v>
      </c>
      <c r="BM102" s="19">
        <f t="shared" si="436"/>
        <v>0</v>
      </c>
      <c r="BN102" s="20" t="b">
        <f t="shared" si="437"/>
        <v>0</v>
      </c>
      <c r="BO102" s="19">
        <f t="shared" si="438"/>
        <v>0</v>
      </c>
      <c r="BP102" s="20" t="b">
        <f t="shared" si="439"/>
        <v>0</v>
      </c>
      <c r="BQ102" s="17">
        <f t="shared" si="440"/>
        <v>0</v>
      </c>
      <c r="BR102" s="20" t="b">
        <f t="shared" si="441"/>
        <v>0</v>
      </c>
      <c r="BS102" s="17">
        <f t="shared" si="517"/>
        <v>0</v>
      </c>
      <c r="BT102" s="20" t="b">
        <f t="shared" si="442"/>
        <v>0</v>
      </c>
      <c r="BU102" s="19">
        <f t="shared" si="443"/>
        <v>0</v>
      </c>
      <c r="BV102" s="20" t="b">
        <f t="shared" si="444"/>
        <v>0</v>
      </c>
      <c r="BW102" s="19">
        <f t="shared" si="445"/>
        <v>0</v>
      </c>
      <c r="BX102" s="20" t="b">
        <f t="shared" si="446"/>
        <v>0</v>
      </c>
      <c r="BY102" s="19">
        <f t="shared" si="447"/>
        <v>0</v>
      </c>
      <c r="BZ102" s="20" t="b">
        <f t="shared" si="448"/>
        <v>0</v>
      </c>
      <c r="CA102" s="19">
        <f t="shared" si="449"/>
        <v>0</v>
      </c>
      <c r="CB102" s="20" t="b">
        <f t="shared" si="450"/>
        <v>0</v>
      </c>
      <c r="CC102" s="28"/>
      <c r="CD102" s="183">
        <f t="shared" si="518"/>
        <v>0</v>
      </c>
      <c r="CE102" s="190" t="b">
        <f t="shared" si="451"/>
        <v>0</v>
      </c>
      <c r="CF102" s="189">
        <f t="shared" si="452"/>
        <v>0</v>
      </c>
      <c r="CG102" s="190" t="b">
        <f t="shared" si="453"/>
        <v>0</v>
      </c>
      <c r="CH102" s="183">
        <f t="shared" si="519"/>
        <v>0</v>
      </c>
      <c r="CI102" s="190" t="b">
        <f t="shared" si="454"/>
        <v>0</v>
      </c>
      <c r="CJ102" s="189">
        <f t="shared" si="455"/>
        <v>0</v>
      </c>
      <c r="CK102" s="190" t="b">
        <f t="shared" si="456"/>
        <v>0</v>
      </c>
      <c r="CL102" s="189">
        <f t="shared" si="457"/>
        <v>0</v>
      </c>
      <c r="CM102" s="190" t="b">
        <f t="shared" si="458"/>
        <v>0</v>
      </c>
      <c r="CN102" s="189">
        <f t="shared" si="459"/>
        <v>0</v>
      </c>
      <c r="CO102" s="190" t="b">
        <f t="shared" si="460"/>
        <v>0</v>
      </c>
      <c r="CP102" s="189">
        <f t="shared" si="461"/>
        <v>0</v>
      </c>
      <c r="CQ102" s="190" t="b">
        <f t="shared" si="462"/>
        <v>0</v>
      </c>
      <c r="CR102" s="189">
        <f t="shared" si="463"/>
        <v>0</v>
      </c>
      <c r="CS102" s="190" t="b">
        <f t="shared" si="464"/>
        <v>0</v>
      </c>
      <c r="CT102" s="189">
        <f t="shared" si="465"/>
        <v>0</v>
      </c>
      <c r="CU102" s="190" t="b">
        <f t="shared" si="466"/>
        <v>0</v>
      </c>
      <c r="CV102" s="189">
        <f t="shared" si="467"/>
        <v>0</v>
      </c>
      <c r="CW102" s="190" t="b">
        <f t="shared" si="468"/>
        <v>0</v>
      </c>
      <c r="CX102" s="189">
        <f t="shared" si="469"/>
        <v>0</v>
      </c>
      <c r="CY102" s="190" t="b">
        <f t="shared" si="470"/>
        <v>0</v>
      </c>
      <c r="CZ102" s="189">
        <f t="shared" si="471"/>
        <v>0</v>
      </c>
      <c r="DA102" s="190" t="b">
        <f t="shared" si="472"/>
        <v>0</v>
      </c>
      <c r="DB102" s="189">
        <f t="shared" si="473"/>
        <v>0</v>
      </c>
      <c r="DC102" s="190" t="b">
        <f t="shared" si="474"/>
        <v>0</v>
      </c>
      <c r="DD102" s="189">
        <f t="shared" si="475"/>
        <v>0</v>
      </c>
      <c r="DE102" s="190" t="b">
        <f t="shared" si="476"/>
        <v>0</v>
      </c>
      <c r="DF102" s="183">
        <f t="shared" si="520"/>
        <v>0</v>
      </c>
      <c r="DG102" s="190" t="b">
        <f t="shared" si="477"/>
        <v>0</v>
      </c>
      <c r="DH102" s="189">
        <f t="shared" si="478"/>
        <v>0</v>
      </c>
      <c r="DI102" s="190" t="b">
        <f t="shared" si="479"/>
        <v>0</v>
      </c>
      <c r="DJ102" s="189">
        <f t="shared" si="480"/>
        <v>0</v>
      </c>
      <c r="DK102" s="190" t="b">
        <f t="shared" si="481"/>
        <v>0</v>
      </c>
      <c r="DL102" s="189">
        <f t="shared" si="482"/>
        <v>0</v>
      </c>
      <c r="DM102" s="190" t="b">
        <f t="shared" si="483"/>
        <v>0</v>
      </c>
      <c r="DN102" s="189">
        <f t="shared" si="484"/>
        <v>0</v>
      </c>
      <c r="DO102" s="190" t="b">
        <f t="shared" si="485"/>
        <v>0</v>
      </c>
      <c r="DP102" s="189">
        <f t="shared" si="486"/>
        <v>0</v>
      </c>
      <c r="DQ102" s="190" t="b">
        <f t="shared" si="487"/>
        <v>0</v>
      </c>
      <c r="DR102" s="189">
        <f t="shared" si="488"/>
        <v>0</v>
      </c>
      <c r="DS102" s="190" t="b">
        <f t="shared" si="489"/>
        <v>0</v>
      </c>
      <c r="DT102" s="189">
        <f t="shared" si="490"/>
        <v>0</v>
      </c>
      <c r="DU102" s="190" t="b">
        <f t="shared" si="491"/>
        <v>0</v>
      </c>
      <c r="DV102" s="189">
        <f t="shared" si="492"/>
        <v>0</v>
      </c>
      <c r="DW102" s="190" t="b">
        <f t="shared" si="493"/>
        <v>0</v>
      </c>
      <c r="DX102" s="189">
        <f t="shared" si="494"/>
        <v>0</v>
      </c>
      <c r="DY102" s="190" t="b">
        <f t="shared" si="495"/>
        <v>0</v>
      </c>
      <c r="DZ102" s="189">
        <f t="shared" si="496"/>
        <v>0</v>
      </c>
      <c r="EA102" s="190" t="b">
        <f t="shared" si="497"/>
        <v>0</v>
      </c>
      <c r="EB102" s="189">
        <f t="shared" si="498"/>
        <v>0</v>
      </c>
      <c r="EC102" s="193" t="b">
        <f t="shared" si="499"/>
        <v>0</v>
      </c>
      <c r="ED102" s="183">
        <f t="shared" si="500"/>
        <v>0</v>
      </c>
      <c r="EE102" s="190" t="b">
        <f t="shared" si="501"/>
        <v>0</v>
      </c>
      <c r="EF102" s="189">
        <f t="shared" si="502"/>
        <v>0</v>
      </c>
      <c r="EG102" s="190" t="b">
        <f t="shared" si="503"/>
        <v>0</v>
      </c>
      <c r="EH102" s="189">
        <f t="shared" si="504"/>
        <v>0</v>
      </c>
      <c r="EI102" s="190" t="b">
        <f t="shared" si="505"/>
        <v>0</v>
      </c>
      <c r="EJ102" s="189">
        <f t="shared" si="506"/>
        <v>0</v>
      </c>
      <c r="EK102" s="190" t="b">
        <f t="shared" si="507"/>
        <v>0</v>
      </c>
      <c r="EL102" s="189">
        <f t="shared" si="508"/>
        <v>0</v>
      </c>
      <c r="EM102" s="190" t="b">
        <f t="shared" si="509"/>
        <v>0</v>
      </c>
      <c r="EN102" s="19"/>
      <c r="EO102" s="183">
        <f t="shared" si="521"/>
        <v>0</v>
      </c>
      <c r="EP102" s="190" t="b">
        <f t="shared" si="522"/>
        <v>0</v>
      </c>
      <c r="EQ102" s="189">
        <f t="shared" si="523"/>
        <v>0</v>
      </c>
      <c r="ER102" s="190" t="b">
        <f t="shared" si="524"/>
        <v>0</v>
      </c>
      <c r="ES102" s="183">
        <f t="shared" si="525"/>
        <v>0</v>
      </c>
      <c r="ET102" s="190" t="b">
        <f t="shared" si="526"/>
        <v>0</v>
      </c>
      <c r="EU102" s="189">
        <f t="shared" si="527"/>
        <v>0</v>
      </c>
      <c r="EV102" s="190" t="b">
        <f t="shared" si="528"/>
        <v>0</v>
      </c>
      <c r="EW102" s="189">
        <f t="shared" si="529"/>
        <v>0</v>
      </c>
      <c r="EX102" s="190" t="b">
        <f t="shared" si="530"/>
        <v>0</v>
      </c>
      <c r="EY102" s="189">
        <f t="shared" si="531"/>
        <v>0</v>
      </c>
      <c r="EZ102" s="190" t="b">
        <f t="shared" si="532"/>
        <v>0</v>
      </c>
      <c r="FA102" s="189">
        <f t="shared" si="533"/>
        <v>0</v>
      </c>
      <c r="FB102" s="190" t="b">
        <f t="shared" si="534"/>
        <v>0</v>
      </c>
      <c r="FC102" s="189">
        <f t="shared" si="535"/>
        <v>0</v>
      </c>
      <c r="FD102" s="190" t="b">
        <f t="shared" si="536"/>
        <v>0</v>
      </c>
      <c r="FE102" s="189">
        <f t="shared" si="537"/>
        <v>0</v>
      </c>
      <c r="FF102" s="190" t="b">
        <f t="shared" si="538"/>
        <v>0</v>
      </c>
      <c r="FG102" s="189">
        <f t="shared" si="539"/>
        <v>0</v>
      </c>
      <c r="FH102" s="190" t="b">
        <f t="shared" si="540"/>
        <v>0</v>
      </c>
      <c r="FI102" s="189">
        <f t="shared" si="541"/>
        <v>0</v>
      </c>
      <c r="FJ102" s="190" t="b">
        <f t="shared" si="542"/>
        <v>0</v>
      </c>
      <c r="FK102" s="189">
        <f t="shared" si="543"/>
        <v>0</v>
      </c>
      <c r="FL102" s="190" t="b">
        <f t="shared" si="544"/>
        <v>0</v>
      </c>
      <c r="FM102" s="189">
        <f t="shared" si="545"/>
        <v>0</v>
      </c>
      <c r="FN102" s="190" t="b">
        <f t="shared" si="546"/>
        <v>0</v>
      </c>
      <c r="FO102" s="189">
        <f t="shared" si="547"/>
        <v>0</v>
      </c>
      <c r="FP102" s="190" t="b">
        <f t="shared" si="548"/>
        <v>0</v>
      </c>
      <c r="FQ102" s="183">
        <f t="shared" si="549"/>
        <v>0</v>
      </c>
      <c r="FR102" s="190" t="b">
        <f t="shared" si="550"/>
        <v>0</v>
      </c>
      <c r="FS102" s="189">
        <f t="shared" si="551"/>
        <v>0</v>
      </c>
      <c r="FT102" s="190" t="b">
        <f t="shared" si="552"/>
        <v>0</v>
      </c>
      <c r="FU102" s="189">
        <f t="shared" si="553"/>
        <v>0</v>
      </c>
      <c r="FV102" s="190" t="b">
        <f t="shared" si="554"/>
        <v>0</v>
      </c>
      <c r="FW102" s="189">
        <f t="shared" si="555"/>
        <v>0</v>
      </c>
      <c r="FX102" s="190" t="b">
        <f t="shared" si="556"/>
        <v>0</v>
      </c>
      <c r="FY102" s="189">
        <f t="shared" si="557"/>
        <v>0</v>
      </c>
      <c r="FZ102" s="190" t="b">
        <f t="shared" si="558"/>
        <v>0</v>
      </c>
      <c r="GA102" s="189">
        <f t="shared" si="559"/>
        <v>0</v>
      </c>
      <c r="GB102" s="190" t="b">
        <f t="shared" si="560"/>
        <v>0</v>
      </c>
      <c r="GC102" s="189">
        <f t="shared" si="584"/>
        <v>0</v>
      </c>
      <c r="GD102" s="190" t="b">
        <f t="shared" si="561"/>
        <v>0</v>
      </c>
      <c r="GE102" s="189">
        <f t="shared" si="562"/>
        <v>0</v>
      </c>
      <c r="GF102" s="190" t="b">
        <f t="shared" si="563"/>
        <v>0</v>
      </c>
      <c r="GG102" s="189">
        <f t="shared" si="564"/>
        <v>0</v>
      </c>
      <c r="GH102" s="190" t="b">
        <f t="shared" si="565"/>
        <v>0</v>
      </c>
      <c r="GI102" s="189">
        <f t="shared" si="566"/>
        <v>0</v>
      </c>
      <c r="GJ102" s="190" t="b">
        <f t="shared" si="567"/>
        <v>0</v>
      </c>
      <c r="GK102" s="189">
        <f t="shared" si="568"/>
        <v>0</v>
      </c>
      <c r="GL102" s="190" t="b">
        <f t="shared" si="569"/>
        <v>0</v>
      </c>
      <c r="GM102" s="189">
        <f t="shared" si="570"/>
        <v>0</v>
      </c>
      <c r="GN102" s="193" t="b">
        <f t="shared" si="571"/>
        <v>0</v>
      </c>
      <c r="GO102" s="183">
        <f t="shared" si="572"/>
        <v>0</v>
      </c>
      <c r="GP102" s="190" t="b">
        <f t="shared" si="573"/>
        <v>0</v>
      </c>
      <c r="GQ102" s="189">
        <f t="shared" si="574"/>
        <v>0</v>
      </c>
      <c r="GR102" s="190" t="b">
        <f t="shared" si="575"/>
        <v>0</v>
      </c>
      <c r="GS102" s="189">
        <f t="shared" si="576"/>
        <v>0</v>
      </c>
      <c r="GT102" s="190" t="b">
        <f t="shared" si="577"/>
        <v>0</v>
      </c>
      <c r="GU102" s="189">
        <f t="shared" si="583"/>
        <v>0</v>
      </c>
      <c r="GV102" s="190" t="b">
        <f t="shared" si="578"/>
        <v>0</v>
      </c>
      <c r="GW102" s="189">
        <f t="shared" si="579"/>
        <v>0</v>
      </c>
      <c r="GX102" s="190" t="b">
        <f t="shared" si="580"/>
        <v>0</v>
      </c>
    </row>
    <row r="103" spans="1:206" ht="15.6">
      <c r="A103" s="83"/>
      <c r="B103" s="188">
        <f>'1. Plano anual atividades'!C105</f>
        <v>0</v>
      </c>
      <c r="C103" s="19"/>
      <c r="D103" s="190">
        <f>'1. Plano anual atividades'!D105</f>
        <v>0</v>
      </c>
      <c r="E103" s="190">
        <f>'1. Plano anual atividades'!I105</f>
        <v>0</v>
      </c>
      <c r="F103" s="190">
        <f>'1. Plano anual atividades'!J105</f>
        <v>0</v>
      </c>
      <c r="G103" s="190">
        <f>'1. Plano anual atividades'!K105</f>
        <v>0</v>
      </c>
      <c r="H103" s="190">
        <f>'1. Plano anual atividades'!L105</f>
        <v>0</v>
      </c>
      <c r="I103" s="190">
        <f>'1. Plano anual atividades'!M105</f>
        <v>0</v>
      </c>
      <c r="J103" s="190">
        <f>'1. Plano anual atividades'!N105</f>
        <v>0</v>
      </c>
      <c r="K103" s="190">
        <f>'1. Plano anual atividades'!O105</f>
        <v>0</v>
      </c>
      <c r="L103" s="190">
        <f>'1. Plano anual atividades'!P105</f>
        <v>0</v>
      </c>
      <c r="M103" s="190">
        <f>'1. Plano anual atividades'!Q105</f>
        <v>0</v>
      </c>
      <c r="N103" s="190">
        <f>'1. Plano anual atividades'!R105</f>
        <v>0</v>
      </c>
      <c r="O103" s="19"/>
      <c r="P103" s="19"/>
      <c r="Q103" s="190">
        <f t="shared" si="512"/>
        <v>0</v>
      </c>
      <c r="R103" s="19"/>
      <c r="S103" s="19"/>
      <c r="T103" s="190">
        <f t="shared" si="585"/>
        <v>0</v>
      </c>
      <c r="U103" s="190">
        <f t="shared" si="586"/>
        <v>0</v>
      </c>
      <c r="V103" s="19"/>
      <c r="W103" s="19"/>
      <c r="X103" s="190">
        <f t="shared" si="513"/>
        <v>0</v>
      </c>
      <c r="Y103" s="190">
        <f t="shared" si="514"/>
        <v>0</v>
      </c>
      <c r="Z103" s="19"/>
      <c r="AA103" s="19"/>
      <c r="AB103" s="191">
        <f>'1. Plano anual atividades'!E105</f>
        <v>0</v>
      </c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2"/>
      <c r="BB103" s="19"/>
      <c r="BC103" s="17">
        <f t="shared" si="515"/>
        <v>0</v>
      </c>
      <c r="BD103" s="20" t="b">
        <f t="shared" si="428"/>
        <v>0</v>
      </c>
      <c r="BE103" s="17">
        <f t="shared" si="516"/>
        <v>0</v>
      </c>
      <c r="BF103" s="20" t="b">
        <f t="shared" si="429"/>
        <v>0</v>
      </c>
      <c r="BG103" s="19">
        <f t="shared" si="430"/>
        <v>0</v>
      </c>
      <c r="BH103" s="20" t="b">
        <f t="shared" si="431"/>
        <v>0</v>
      </c>
      <c r="BI103" s="19">
        <f t="shared" si="432"/>
        <v>0</v>
      </c>
      <c r="BJ103" s="20" t="b">
        <f t="shared" si="433"/>
        <v>0</v>
      </c>
      <c r="BK103" s="19">
        <f t="shared" si="434"/>
        <v>0</v>
      </c>
      <c r="BL103" s="20" t="b">
        <f t="shared" si="435"/>
        <v>0</v>
      </c>
      <c r="BM103" s="19">
        <f t="shared" si="436"/>
        <v>0</v>
      </c>
      <c r="BN103" s="20" t="b">
        <f t="shared" si="437"/>
        <v>0</v>
      </c>
      <c r="BO103" s="19">
        <f t="shared" si="438"/>
        <v>0</v>
      </c>
      <c r="BP103" s="20" t="b">
        <f t="shared" si="439"/>
        <v>0</v>
      </c>
      <c r="BQ103" s="17">
        <f t="shared" si="440"/>
        <v>0</v>
      </c>
      <c r="BR103" s="20" t="b">
        <f t="shared" si="441"/>
        <v>0</v>
      </c>
      <c r="BS103" s="17">
        <f t="shared" si="517"/>
        <v>0</v>
      </c>
      <c r="BT103" s="20" t="b">
        <f t="shared" si="442"/>
        <v>0</v>
      </c>
      <c r="BU103" s="19">
        <f t="shared" si="443"/>
        <v>0</v>
      </c>
      <c r="BV103" s="20" t="b">
        <f t="shared" si="444"/>
        <v>0</v>
      </c>
      <c r="BW103" s="19">
        <f t="shared" si="445"/>
        <v>0</v>
      </c>
      <c r="BX103" s="20" t="b">
        <f t="shared" si="446"/>
        <v>0</v>
      </c>
      <c r="BY103" s="19">
        <f t="shared" si="447"/>
        <v>0</v>
      </c>
      <c r="BZ103" s="20" t="b">
        <f t="shared" si="448"/>
        <v>0</v>
      </c>
      <c r="CA103" s="19">
        <f t="shared" si="449"/>
        <v>0</v>
      </c>
      <c r="CB103" s="20" t="b">
        <f t="shared" si="450"/>
        <v>0</v>
      </c>
      <c r="CC103" s="28"/>
      <c r="CD103" s="183">
        <f t="shared" si="518"/>
        <v>0</v>
      </c>
      <c r="CE103" s="190" t="b">
        <f t="shared" si="451"/>
        <v>0</v>
      </c>
      <c r="CF103" s="189">
        <f t="shared" si="452"/>
        <v>0</v>
      </c>
      <c r="CG103" s="190" t="b">
        <f t="shared" si="453"/>
        <v>0</v>
      </c>
      <c r="CH103" s="183">
        <f t="shared" si="519"/>
        <v>0</v>
      </c>
      <c r="CI103" s="190" t="b">
        <f t="shared" si="454"/>
        <v>0</v>
      </c>
      <c r="CJ103" s="189">
        <f t="shared" si="455"/>
        <v>0</v>
      </c>
      <c r="CK103" s="190" t="b">
        <f t="shared" si="456"/>
        <v>0</v>
      </c>
      <c r="CL103" s="189">
        <f t="shared" si="457"/>
        <v>0</v>
      </c>
      <c r="CM103" s="190" t="b">
        <f t="shared" si="458"/>
        <v>0</v>
      </c>
      <c r="CN103" s="189">
        <f t="shared" si="459"/>
        <v>0</v>
      </c>
      <c r="CO103" s="190" t="b">
        <f t="shared" si="460"/>
        <v>0</v>
      </c>
      <c r="CP103" s="189">
        <f t="shared" si="461"/>
        <v>0</v>
      </c>
      <c r="CQ103" s="190" t="b">
        <f t="shared" si="462"/>
        <v>0</v>
      </c>
      <c r="CR103" s="189">
        <f t="shared" si="463"/>
        <v>0</v>
      </c>
      <c r="CS103" s="190" t="b">
        <f t="shared" si="464"/>
        <v>0</v>
      </c>
      <c r="CT103" s="189">
        <f t="shared" si="465"/>
        <v>0</v>
      </c>
      <c r="CU103" s="190" t="b">
        <f t="shared" si="466"/>
        <v>0</v>
      </c>
      <c r="CV103" s="189">
        <f t="shared" si="467"/>
        <v>0</v>
      </c>
      <c r="CW103" s="190" t="b">
        <f t="shared" si="468"/>
        <v>0</v>
      </c>
      <c r="CX103" s="189">
        <f t="shared" si="469"/>
        <v>0</v>
      </c>
      <c r="CY103" s="190" t="b">
        <f t="shared" si="470"/>
        <v>0</v>
      </c>
      <c r="CZ103" s="189">
        <f t="shared" si="471"/>
        <v>0</v>
      </c>
      <c r="DA103" s="190" t="b">
        <f t="shared" si="472"/>
        <v>0</v>
      </c>
      <c r="DB103" s="189">
        <f t="shared" si="473"/>
        <v>0</v>
      </c>
      <c r="DC103" s="190" t="b">
        <f t="shared" si="474"/>
        <v>0</v>
      </c>
      <c r="DD103" s="189">
        <f t="shared" si="475"/>
        <v>0</v>
      </c>
      <c r="DE103" s="190" t="b">
        <f t="shared" si="476"/>
        <v>0</v>
      </c>
      <c r="DF103" s="183">
        <f t="shared" si="520"/>
        <v>0</v>
      </c>
      <c r="DG103" s="190" t="b">
        <f t="shared" si="477"/>
        <v>0</v>
      </c>
      <c r="DH103" s="189">
        <f t="shared" si="478"/>
        <v>0</v>
      </c>
      <c r="DI103" s="190" t="b">
        <f t="shared" si="479"/>
        <v>0</v>
      </c>
      <c r="DJ103" s="189">
        <f t="shared" si="480"/>
        <v>0</v>
      </c>
      <c r="DK103" s="190" t="b">
        <f t="shared" si="481"/>
        <v>0</v>
      </c>
      <c r="DL103" s="189">
        <f t="shared" si="482"/>
        <v>0</v>
      </c>
      <c r="DM103" s="190" t="b">
        <f t="shared" si="483"/>
        <v>0</v>
      </c>
      <c r="DN103" s="189">
        <f t="shared" si="484"/>
        <v>0</v>
      </c>
      <c r="DO103" s="190" t="b">
        <f t="shared" si="485"/>
        <v>0</v>
      </c>
      <c r="DP103" s="189">
        <f t="shared" si="486"/>
        <v>0</v>
      </c>
      <c r="DQ103" s="190" t="b">
        <f t="shared" si="487"/>
        <v>0</v>
      </c>
      <c r="DR103" s="189">
        <f t="shared" si="488"/>
        <v>0</v>
      </c>
      <c r="DS103" s="190" t="b">
        <f t="shared" si="489"/>
        <v>0</v>
      </c>
      <c r="DT103" s="189">
        <f t="shared" si="490"/>
        <v>0</v>
      </c>
      <c r="DU103" s="190" t="b">
        <f t="shared" si="491"/>
        <v>0</v>
      </c>
      <c r="DV103" s="189">
        <f t="shared" si="492"/>
        <v>0</v>
      </c>
      <c r="DW103" s="190" t="b">
        <f t="shared" si="493"/>
        <v>0</v>
      </c>
      <c r="DX103" s="189">
        <f t="shared" si="494"/>
        <v>0</v>
      </c>
      <c r="DY103" s="190" t="b">
        <f t="shared" si="495"/>
        <v>0</v>
      </c>
      <c r="DZ103" s="189">
        <f t="shared" si="496"/>
        <v>0</v>
      </c>
      <c r="EA103" s="190" t="b">
        <f t="shared" si="497"/>
        <v>0</v>
      </c>
      <c r="EB103" s="189">
        <f t="shared" si="498"/>
        <v>0</v>
      </c>
      <c r="EC103" s="193" t="b">
        <f t="shared" si="499"/>
        <v>0</v>
      </c>
      <c r="ED103" s="183">
        <f t="shared" si="500"/>
        <v>0</v>
      </c>
      <c r="EE103" s="190" t="b">
        <f t="shared" si="501"/>
        <v>0</v>
      </c>
      <c r="EF103" s="189">
        <f t="shared" si="502"/>
        <v>0</v>
      </c>
      <c r="EG103" s="190" t="b">
        <f t="shared" si="503"/>
        <v>0</v>
      </c>
      <c r="EH103" s="189">
        <f t="shared" si="504"/>
        <v>0</v>
      </c>
      <c r="EI103" s="190" t="b">
        <f t="shared" si="505"/>
        <v>0</v>
      </c>
      <c r="EJ103" s="189">
        <f t="shared" si="506"/>
        <v>0</v>
      </c>
      <c r="EK103" s="190" t="b">
        <f t="shared" si="507"/>
        <v>0</v>
      </c>
      <c r="EL103" s="189">
        <f t="shared" si="508"/>
        <v>0</v>
      </c>
      <c r="EM103" s="190" t="b">
        <f t="shared" si="509"/>
        <v>0</v>
      </c>
      <c r="EN103" s="19"/>
      <c r="EO103" s="183">
        <f t="shared" si="521"/>
        <v>0</v>
      </c>
      <c r="EP103" s="190" t="b">
        <f t="shared" si="522"/>
        <v>0</v>
      </c>
      <c r="EQ103" s="189">
        <f t="shared" si="523"/>
        <v>0</v>
      </c>
      <c r="ER103" s="190" t="b">
        <f t="shared" si="524"/>
        <v>0</v>
      </c>
      <c r="ES103" s="183">
        <f t="shared" si="525"/>
        <v>0</v>
      </c>
      <c r="ET103" s="190" t="b">
        <f t="shared" si="526"/>
        <v>0</v>
      </c>
      <c r="EU103" s="189">
        <f t="shared" si="527"/>
        <v>0</v>
      </c>
      <c r="EV103" s="190" t="b">
        <f t="shared" si="528"/>
        <v>0</v>
      </c>
      <c r="EW103" s="189">
        <f t="shared" si="529"/>
        <v>0</v>
      </c>
      <c r="EX103" s="190" t="b">
        <f t="shared" si="530"/>
        <v>0</v>
      </c>
      <c r="EY103" s="189">
        <f t="shared" si="531"/>
        <v>0</v>
      </c>
      <c r="EZ103" s="190" t="b">
        <f t="shared" si="532"/>
        <v>0</v>
      </c>
      <c r="FA103" s="189">
        <f t="shared" si="533"/>
        <v>0</v>
      </c>
      <c r="FB103" s="190" t="b">
        <f t="shared" si="534"/>
        <v>0</v>
      </c>
      <c r="FC103" s="189">
        <f t="shared" si="535"/>
        <v>0</v>
      </c>
      <c r="FD103" s="190" t="b">
        <f t="shared" si="536"/>
        <v>0</v>
      </c>
      <c r="FE103" s="189">
        <f t="shared" si="537"/>
        <v>0</v>
      </c>
      <c r="FF103" s="190" t="b">
        <f t="shared" si="538"/>
        <v>0</v>
      </c>
      <c r="FG103" s="189">
        <f t="shared" si="539"/>
        <v>0</v>
      </c>
      <c r="FH103" s="190" t="b">
        <f t="shared" si="540"/>
        <v>0</v>
      </c>
      <c r="FI103" s="189">
        <f t="shared" si="541"/>
        <v>0</v>
      </c>
      <c r="FJ103" s="190" t="b">
        <f t="shared" si="542"/>
        <v>0</v>
      </c>
      <c r="FK103" s="189">
        <f t="shared" si="543"/>
        <v>0</v>
      </c>
      <c r="FL103" s="190" t="b">
        <f t="shared" si="544"/>
        <v>0</v>
      </c>
      <c r="FM103" s="189">
        <f t="shared" si="545"/>
        <v>0</v>
      </c>
      <c r="FN103" s="190" t="b">
        <f t="shared" si="546"/>
        <v>0</v>
      </c>
      <c r="FO103" s="189">
        <f t="shared" si="547"/>
        <v>0</v>
      </c>
      <c r="FP103" s="190" t="b">
        <f t="shared" si="548"/>
        <v>0</v>
      </c>
      <c r="FQ103" s="183">
        <f t="shared" si="549"/>
        <v>0</v>
      </c>
      <c r="FR103" s="190" t="b">
        <f t="shared" si="550"/>
        <v>0</v>
      </c>
      <c r="FS103" s="189">
        <f t="shared" si="551"/>
        <v>0</v>
      </c>
      <c r="FT103" s="190" t="b">
        <f t="shared" si="552"/>
        <v>0</v>
      </c>
      <c r="FU103" s="189">
        <f t="shared" si="553"/>
        <v>0</v>
      </c>
      <c r="FV103" s="190" t="b">
        <f t="shared" si="554"/>
        <v>0</v>
      </c>
      <c r="FW103" s="189">
        <f t="shared" si="555"/>
        <v>0</v>
      </c>
      <c r="FX103" s="190" t="b">
        <f t="shared" si="556"/>
        <v>0</v>
      </c>
      <c r="FY103" s="189">
        <f t="shared" si="557"/>
        <v>0</v>
      </c>
      <c r="FZ103" s="190" t="b">
        <f t="shared" si="558"/>
        <v>0</v>
      </c>
      <c r="GA103" s="189">
        <f t="shared" si="559"/>
        <v>0</v>
      </c>
      <c r="GB103" s="190" t="b">
        <f t="shared" si="560"/>
        <v>0</v>
      </c>
      <c r="GC103" s="189">
        <f t="shared" si="584"/>
        <v>0</v>
      </c>
      <c r="GD103" s="190" t="b">
        <f t="shared" si="561"/>
        <v>0</v>
      </c>
      <c r="GE103" s="189">
        <f t="shared" si="562"/>
        <v>0</v>
      </c>
      <c r="GF103" s="190" t="b">
        <f t="shared" si="563"/>
        <v>0</v>
      </c>
      <c r="GG103" s="189">
        <f t="shared" si="564"/>
        <v>0</v>
      </c>
      <c r="GH103" s="190" t="b">
        <f t="shared" si="565"/>
        <v>0</v>
      </c>
      <c r="GI103" s="189">
        <f t="shared" si="566"/>
        <v>0</v>
      </c>
      <c r="GJ103" s="190" t="b">
        <f t="shared" si="567"/>
        <v>0</v>
      </c>
      <c r="GK103" s="189">
        <f t="shared" si="568"/>
        <v>0</v>
      </c>
      <c r="GL103" s="190" t="b">
        <f t="shared" si="569"/>
        <v>0</v>
      </c>
      <c r="GM103" s="189">
        <f t="shared" si="570"/>
        <v>0</v>
      </c>
      <c r="GN103" s="193" t="b">
        <f t="shared" si="571"/>
        <v>0</v>
      </c>
      <c r="GO103" s="183">
        <f t="shared" si="572"/>
        <v>0</v>
      </c>
      <c r="GP103" s="190" t="b">
        <f t="shared" si="573"/>
        <v>0</v>
      </c>
      <c r="GQ103" s="189">
        <f t="shared" si="574"/>
        <v>0</v>
      </c>
      <c r="GR103" s="190" t="b">
        <f t="shared" si="575"/>
        <v>0</v>
      </c>
      <c r="GS103" s="189">
        <f t="shared" si="576"/>
        <v>0</v>
      </c>
      <c r="GT103" s="190" t="b">
        <f t="shared" si="577"/>
        <v>0</v>
      </c>
      <c r="GU103" s="189">
        <f t="shared" si="583"/>
        <v>0</v>
      </c>
      <c r="GV103" s="190" t="b">
        <f t="shared" si="578"/>
        <v>0</v>
      </c>
      <c r="GW103" s="189">
        <f t="shared" si="579"/>
        <v>0</v>
      </c>
      <c r="GX103" s="190" t="b">
        <f t="shared" si="580"/>
        <v>0</v>
      </c>
    </row>
    <row r="104" spans="1:206" ht="15.6">
      <c r="A104" s="83"/>
      <c r="B104" s="188">
        <f>'1. Plano anual atividades'!C106</f>
        <v>0</v>
      </c>
      <c r="C104" s="19"/>
      <c r="D104" s="190">
        <f>'1. Plano anual atividades'!D106</f>
        <v>0</v>
      </c>
      <c r="E104" s="190">
        <f>'1. Plano anual atividades'!I106</f>
        <v>0</v>
      </c>
      <c r="F104" s="190">
        <f>'1. Plano anual atividades'!J106</f>
        <v>0</v>
      </c>
      <c r="G104" s="190">
        <f>'1. Plano anual atividades'!K106</f>
        <v>0</v>
      </c>
      <c r="H104" s="190">
        <f>'1. Plano anual atividades'!L106</f>
        <v>0</v>
      </c>
      <c r="I104" s="190">
        <f>'1. Plano anual atividades'!M106</f>
        <v>0</v>
      </c>
      <c r="J104" s="190">
        <f>'1. Plano anual atividades'!N106</f>
        <v>0</v>
      </c>
      <c r="K104" s="190">
        <f>'1. Plano anual atividades'!O106</f>
        <v>0</v>
      </c>
      <c r="L104" s="190">
        <f>'1. Plano anual atividades'!P106</f>
        <v>0</v>
      </c>
      <c r="M104" s="190">
        <f>'1. Plano anual atividades'!Q106</f>
        <v>0</v>
      </c>
      <c r="N104" s="190">
        <f>'1. Plano anual atividades'!R106</f>
        <v>0</v>
      </c>
      <c r="O104" s="19"/>
      <c r="P104" s="19"/>
      <c r="Q104" s="190">
        <f t="shared" si="512"/>
        <v>0</v>
      </c>
      <c r="R104" s="19"/>
      <c r="S104" s="19"/>
      <c r="T104" s="190">
        <f t="shared" si="585"/>
        <v>0</v>
      </c>
      <c r="U104" s="190">
        <f t="shared" si="586"/>
        <v>0</v>
      </c>
      <c r="V104" s="19"/>
      <c r="W104" s="19"/>
      <c r="X104" s="190">
        <f t="shared" si="513"/>
        <v>0</v>
      </c>
      <c r="Y104" s="190">
        <f t="shared" si="514"/>
        <v>0</v>
      </c>
      <c r="Z104" s="19"/>
      <c r="AA104" s="19"/>
      <c r="AB104" s="191">
        <f>'1. Plano anual atividades'!E106</f>
        <v>0</v>
      </c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2"/>
      <c r="BB104" s="19"/>
      <c r="BC104" s="17">
        <f t="shared" si="515"/>
        <v>0</v>
      </c>
      <c r="BD104" s="20" t="b">
        <f t="shared" si="428"/>
        <v>0</v>
      </c>
      <c r="BE104" s="17">
        <f t="shared" si="516"/>
        <v>0</v>
      </c>
      <c r="BF104" s="20" t="b">
        <f t="shared" si="429"/>
        <v>0</v>
      </c>
      <c r="BG104" s="19">
        <f t="shared" si="430"/>
        <v>0</v>
      </c>
      <c r="BH104" s="20" t="b">
        <f t="shared" si="431"/>
        <v>0</v>
      </c>
      <c r="BI104" s="19">
        <f t="shared" si="432"/>
        <v>0</v>
      </c>
      <c r="BJ104" s="20" t="b">
        <f t="shared" si="433"/>
        <v>0</v>
      </c>
      <c r="BK104" s="19">
        <f t="shared" si="434"/>
        <v>0</v>
      </c>
      <c r="BL104" s="20" t="b">
        <f t="shared" si="435"/>
        <v>0</v>
      </c>
      <c r="BM104" s="19">
        <f t="shared" si="436"/>
        <v>0</v>
      </c>
      <c r="BN104" s="20" t="b">
        <f t="shared" si="437"/>
        <v>0</v>
      </c>
      <c r="BO104" s="19">
        <f t="shared" si="438"/>
        <v>0</v>
      </c>
      <c r="BP104" s="20" t="b">
        <f t="shared" si="439"/>
        <v>0</v>
      </c>
      <c r="BQ104" s="17">
        <f t="shared" si="440"/>
        <v>0</v>
      </c>
      <c r="BR104" s="20" t="b">
        <f t="shared" si="441"/>
        <v>0</v>
      </c>
      <c r="BS104" s="17">
        <f t="shared" si="517"/>
        <v>0</v>
      </c>
      <c r="BT104" s="20" t="b">
        <f t="shared" si="442"/>
        <v>0</v>
      </c>
      <c r="BU104" s="19">
        <f t="shared" si="443"/>
        <v>0</v>
      </c>
      <c r="BV104" s="20" t="b">
        <f t="shared" si="444"/>
        <v>0</v>
      </c>
      <c r="BW104" s="19">
        <f t="shared" si="445"/>
        <v>0</v>
      </c>
      <c r="BX104" s="20" t="b">
        <f t="shared" si="446"/>
        <v>0</v>
      </c>
      <c r="BY104" s="19">
        <f t="shared" si="447"/>
        <v>0</v>
      </c>
      <c r="BZ104" s="20" t="b">
        <f t="shared" si="448"/>
        <v>0</v>
      </c>
      <c r="CA104" s="19">
        <f t="shared" si="449"/>
        <v>0</v>
      </c>
      <c r="CB104" s="20" t="b">
        <f t="shared" si="450"/>
        <v>0</v>
      </c>
      <c r="CC104" s="28"/>
      <c r="CD104" s="183">
        <f t="shared" si="518"/>
        <v>0</v>
      </c>
      <c r="CE104" s="190" t="b">
        <f t="shared" si="451"/>
        <v>0</v>
      </c>
      <c r="CF104" s="189">
        <f t="shared" si="452"/>
        <v>0</v>
      </c>
      <c r="CG104" s="190" t="b">
        <f t="shared" si="453"/>
        <v>0</v>
      </c>
      <c r="CH104" s="183">
        <f t="shared" si="519"/>
        <v>0</v>
      </c>
      <c r="CI104" s="190" t="b">
        <f t="shared" si="454"/>
        <v>0</v>
      </c>
      <c r="CJ104" s="189">
        <f t="shared" si="455"/>
        <v>0</v>
      </c>
      <c r="CK104" s="190" t="b">
        <f t="shared" si="456"/>
        <v>0</v>
      </c>
      <c r="CL104" s="189">
        <f t="shared" si="457"/>
        <v>0</v>
      </c>
      <c r="CM104" s="190" t="b">
        <f t="shared" si="458"/>
        <v>0</v>
      </c>
      <c r="CN104" s="189">
        <f t="shared" si="459"/>
        <v>0</v>
      </c>
      <c r="CO104" s="190" t="b">
        <f t="shared" si="460"/>
        <v>0</v>
      </c>
      <c r="CP104" s="189">
        <f t="shared" si="461"/>
        <v>0</v>
      </c>
      <c r="CQ104" s="190" t="b">
        <f t="shared" si="462"/>
        <v>0</v>
      </c>
      <c r="CR104" s="189">
        <f t="shared" si="463"/>
        <v>0</v>
      </c>
      <c r="CS104" s="190" t="b">
        <f t="shared" si="464"/>
        <v>0</v>
      </c>
      <c r="CT104" s="189">
        <f t="shared" si="465"/>
        <v>0</v>
      </c>
      <c r="CU104" s="190" t="b">
        <f t="shared" si="466"/>
        <v>0</v>
      </c>
      <c r="CV104" s="189">
        <f t="shared" si="467"/>
        <v>0</v>
      </c>
      <c r="CW104" s="190" t="b">
        <f t="shared" si="468"/>
        <v>0</v>
      </c>
      <c r="CX104" s="189">
        <f t="shared" si="469"/>
        <v>0</v>
      </c>
      <c r="CY104" s="190" t="b">
        <f t="shared" si="470"/>
        <v>0</v>
      </c>
      <c r="CZ104" s="189">
        <f t="shared" si="471"/>
        <v>0</v>
      </c>
      <c r="DA104" s="190" t="b">
        <f t="shared" si="472"/>
        <v>0</v>
      </c>
      <c r="DB104" s="189">
        <f t="shared" si="473"/>
        <v>0</v>
      </c>
      <c r="DC104" s="190" t="b">
        <f t="shared" si="474"/>
        <v>0</v>
      </c>
      <c r="DD104" s="189">
        <f t="shared" si="475"/>
        <v>0</v>
      </c>
      <c r="DE104" s="190" t="b">
        <f t="shared" si="476"/>
        <v>0</v>
      </c>
      <c r="DF104" s="183">
        <f t="shared" si="520"/>
        <v>0</v>
      </c>
      <c r="DG104" s="190" t="b">
        <f t="shared" si="477"/>
        <v>0</v>
      </c>
      <c r="DH104" s="189">
        <f t="shared" si="478"/>
        <v>0</v>
      </c>
      <c r="DI104" s="190" t="b">
        <f t="shared" si="479"/>
        <v>0</v>
      </c>
      <c r="DJ104" s="189">
        <f t="shared" si="480"/>
        <v>0</v>
      </c>
      <c r="DK104" s="190" t="b">
        <f t="shared" si="481"/>
        <v>0</v>
      </c>
      <c r="DL104" s="189">
        <f t="shared" si="482"/>
        <v>0</v>
      </c>
      <c r="DM104" s="190" t="b">
        <f t="shared" si="483"/>
        <v>0</v>
      </c>
      <c r="DN104" s="189">
        <f t="shared" si="484"/>
        <v>0</v>
      </c>
      <c r="DO104" s="190" t="b">
        <f t="shared" si="485"/>
        <v>0</v>
      </c>
      <c r="DP104" s="189">
        <f t="shared" si="486"/>
        <v>0</v>
      </c>
      <c r="DQ104" s="190" t="b">
        <f t="shared" si="487"/>
        <v>0</v>
      </c>
      <c r="DR104" s="189">
        <f t="shared" si="488"/>
        <v>0</v>
      </c>
      <c r="DS104" s="190" t="b">
        <f t="shared" si="489"/>
        <v>0</v>
      </c>
      <c r="DT104" s="189">
        <f t="shared" si="490"/>
        <v>0</v>
      </c>
      <c r="DU104" s="190" t="b">
        <f t="shared" si="491"/>
        <v>0</v>
      </c>
      <c r="DV104" s="189">
        <f t="shared" si="492"/>
        <v>0</v>
      </c>
      <c r="DW104" s="190" t="b">
        <f t="shared" si="493"/>
        <v>0</v>
      </c>
      <c r="DX104" s="189">
        <f t="shared" si="494"/>
        <v>0</v>
      </c>
      <c r="DY104" s="190" t="b">
        <f t="shared" si="495"/>
        <v>0</v>
      </c>
      <c r="DZ104" s="189">
        <f t="shared" si="496"/>
        <v>0</v>
      </c>
      <c r="EA104" s="190" t="b">
        <f t="shared" si="497"/>
        <v>0</v>
      </c>
      <c r="EB104" s="189">
        <f t="shared" si="498"/>
        <v>0</v>
      </c>
      <c r="EC104" s="193" t="b">
        <f t="shared" si="499"/>
        <v>0</v>
      </c>
      <c r="ED104" s="183">
        <f t="shared" si="500"/>
        <v>0</v>
      </c>
      <c r="EE104" s="190" t="b">
        <f t="shared" si="501"/>
        <v>0</v>
      </c>
      <c r="EF104" s="189">
        <f t="shared" si="502"/>
        <v>0</v>
      </c>
      <c r="EG104" s="190" t="b">
        <f t="shared" si="503"/>
        <v>0</v>
      </c>
      <c r="EH104" s="189">
        <f t="shared" si="504"/>
        <v>0</v>
      </c>
      <c r="EI104" s="190" t="b">
        <f t="shared" si="505"/>
        <v>0</v>
      </c>
      <c r="EJ104" s="189">
        <f t="shared" si="506"/>
        <v>0</v>
      </c>
      <c r="EK104" s="190" t="b">
        <f t="shared" si="507"/>
        <v>0</v>
      </c>
      <c r="EL104" s="189">
        <f t="shared" si="508"/>
        <v>0</v>
      </c>
      <c r="EM104" s="190" t="b">
        <f t="shared" si="509"/>
        <v>0</v>
      </c>
      <c r="EN104" s="19"/>
      <c r="EO104" s="183">
        <f t="shared" si="521"/>
        <v>0</v>
      </c>
      <c r="EP104" s="190" t="b">
        <f t="shared" si="522"/>
        <v>0</v>
      </c>
      <c r="EQ104" s="189">
        <f t="shared" si="523"/>
        <v>0</v>
      </c>
      <c r="ER104" s="190" t="b">
        <f t="shared" si="524"/>
        <v>0</v>
      </c>
      <c r="ES104" s="183">
        <f t="shared" si="525"/>
        <v>0</v>
      </c>
      <c r="ET104" s="190" t="b">
        <f t="shared" si="526"/>
        <v>0</v>
      </c>
      <c r="EU104" s="189">
        <f t="shared" si="527"/>
        <v>0</v>
      </c>
      <c r="EV104" s="190" t="b">
        <f t="shared" si="528"/>
        <v>0</v>
      </c>
      <c r="EW104" s="189">
        <f t="shared" si="529"/>
        <v>0</v>
      </c>
      <c r="EX104" s="190" t="b">
        <f t="shared" si="530"/>
        <v>0</v>
      </c>
      <c r="EY104" s="189">
        <f t="shared" si="531"/>
        <v>0</v>
      </c>
      <c r="EZ104" s="190" t="b">
        <f t="shared" si="532"/>
        <v>0</v>
      </c>
      <c r="FA104" s="189">
        <f t="shared" si="533"/>
        <v>0</v>
      </c>
      <c r="FB104" s="190" t="b">
        <f t="shared" si="534"/>
        <v>0</v>
      </c>
      <c r="FC104" s="189">
        <f t="shared" si="535"/>
        <v>0</v>
      </c>
      <c r="FD104" s="190" t="b">
        <f t="shared" si="536"/>
        <v>0</v>
      </c>
      <c r="FE104" s="189">
        <f t="shared" si="537"/>
        <v>0</v>
      </c>
      <c r="FF104" s="190" t="b">
        <f t="shared" si="538"/>
        <v>0</v>
      </c>
      <c r="FG104" s="189">
        <f t="shared" si="539"/>
        <v>0</v>
      </c>
      <c r="FH104" s="190" t="b">
        <f t="shared" si="540"/>
        <v>0</v>
      </c>
      <c r="FI104" s="189">
        <f t="shared" si="541"/>
        <v>0</v>
      </c>
      <c r="FJ104" s="190" t="b">
        <f t="shared" si="542"/>
        <v>0</v>
      </c>
      <c r="FK104" s="189">
        <f t="shared" si="543"/>
        <v>0</v>
      </c>
      <c r="FL104" s="190" t="b">
        <f t="shared" si="544"/>
        <v>0</v>
      </c>
      <c r="FM104" s="189">
        <f t="shared" si="545"/>
        <v>0</v>
      </c>
      <c r="FN104" s="190" t="b">
        <f t="shared" si="546"/>
        <v>0</v>
      </c>
      <c r="FO104" s="189">
        <f t="shared" si="547"/>
        <v>0</v>
      </c>
      <c r="FP104" s="190" t="b">
        <f t="shared" si="548"/>
        <v>0</v>
      </c>
      <c r="FQ104" s="183">
        <f t="shared" si="549"/>
        <v>0</v>
      </c>
      <c r="FR104" s="190" t="b">
        <f t="shared" si="550"/>
        <v>0</v>
      </c>
      <c r="FS104" s="189">
        <f t="shared" si="551"/>
        <v>0</v>
      </c>
      <c r="FT104" s="190" t="b">
        <f t="shared" si="552"/>
        <v>0</v>
      </c>
      <c r="FU104" s="189">
        <f t="shared" si="553"/>
        <v>0</v>
      </c>
      <c r="FV104" s="190" t="b">
        <f t="shared" si="554"/>
        <v>0</v>
      </c>
      <c r="FW104" s="189">
        <f t="shared" si="555"/>
        <v>0</v>
      </c>
      <c r="FX104" s="190" t="b">
        <f t="shared" si="556"/>
        <v>0</v>
      </c>
      <c r="FY104" s="189">
        <f t="shared" si="557"/>
        <v>0</v>
      </c>
      <c r="FZ104" s="190" t="b">
        <f t="shared" si="558"/>
        <v>0</v>
      </c>
      <c r="GA104" s="189">
        <f t="shared" si="559"/>
        <v>0</v>
      </c>
      <c r="GB104" s="190" t="b">
        <f t="shared" si="560"/>
        <v>0</v>
      </c>
      <c r="GC104" s="189">
        <f t="shared" si="584"/>
        <v>0</v>
      </c>
      <c r="GD104" s="190" t="b">
        <f t="shared" si="561"/>
        <v>0</v>
      </c>
      <c r="GE104" s="189">
        <f t="shared" si="562"/>
        <v>0</v>
      </c>
      <c r="GF104" s="190" t="b">
        <f t="shared" si="563"/>
        <v>0</v>
      </c>
      <c r="GG104" s="189">
        <f t="shared" si="564"/>
        <v>0</v>
      </c>
      <c r="GH104" s="190" t="b">
        <f t="shared" si="565"/>
        <v>0</v>
      </c>
      <c r="GI104" s="189">
        <f t="shared" si="566"/>
        <v>0</v>
      </c>
      <c r="GJ104" s="190" t="b">
        <f t="shared" si="567"/>
        <v>0</v>
      </c>
      <c r="GK104" s="189">
        <f t="shared" si="568"/>
        <v>0</v>
      </c>
      <c r="GL104" s="190" t="b">
        <f t="shared" si="569"/>
        <v>0</v>
      </c>
      <c r="GM104" s="189">
        <f t="shared" si="570"/>
        <v>0</v>
      </c>
      <c r="GN104" s="193" t="b">
        <f t="shared" si="571"/>
        <v>0</v>
      </c>
      <c r="GO104" s="183">
        <f t="shared" si="572"/>
        <v>0</v>
      </c>
      <c r="GP104" s="190" t="b">
        <f t="shared" si="573"/>
        <v>0</v>
      </c>
      <c r="GQ104" s="189">
        <f t="shared" si="574"/>
        <v>0</v>
      </c>
      <c r="GR104" s="190" t="b">
        <f t="shared" si="575"/>
        <v>0</v>
      </c>
      <c r="GS104" s="189">
        <f t="shared" si="576"/>
        <v>0</v>
      </c>
      <c r="GT104" s="190" t="b">
        <f t="shared" si="577"/>
        <v>0</v>
      </c>
      <c r="GU104" s="189">
        <f t="shared" si="583"/>
        <v>0</v>
      </c>
      <c r="GV104" s="190" t="b">
        <f t="shared" si="578"/>
        <v>0</v>
      </c>
      <c r="GW104" s="189">
        <f t="shared" si="579"/>
        <v>0</v>
      </c>
      <c r="GX104" s="190" t="b">
        <f t="shared" si="580"/>
        <v>0</v>
      </c>
    </row>
    <row r="105" spans="1:206" ht="15.6">
      <c r="A105" s="83"/>
      <c r="B105" s="188">
        <f>'1. Plano anual atividades'!C107</f>
        <v>0</v>
      </c>
      <c r="C105" s="19"/>
      <c r="D105" s="190">
        <f>'1. Plano anual atividades'!D107</f>
        <v>0</v>
      </c>
      <c r="E105" s="190">
        <f>'1. Plano anual atividades'!I107</f>
        <v>0</v>
      </c>
      <c r="F105" s="190">
        <f>'1. Plano anual atividades'!J107</f>
        <v>0</v>
      </c>
      <c r="G105" s="190">
        <f>'1. Plano anual atividades'!K107</f>
        <v>0</v>
      </c>
      <c r="H105" s="190">
        <f>'1. Plano anual atividades'!L107</f>
        <v>0</v>
      </c>
      <c r="I105" s="190">
        <f>'1. Plano anual atividades'!M107</f>
        <v>0</v>
      </c>
      <c r="J105" s="190">
        <f>'1. Plano anual atividades'!N107</f>
        <v>0</v>
      </c>
      <c r="K105" s="190">
        <f>'1. Plano anual atividades'!O107</f>
        <v>0</v>
      </c>
      <c r="L105" s="190">
        <f>'1. Plano anual atividades'!P107</f>
        <v>0</v>
      </c>
      <c r="M105" s="190">
        <f>'1. Plano anual atividades'!Q107</f>
        <v>0</v>
      </c>
      <c r="N105" s="190">
        <f>'1. Plano anual atividades'!R107</f>
        <v>0</v>
      </c>
      <c r="O105" s="19"/>
      <c r="P105" s="19"/>
      <c r="Q105" s="190">
        <f t="shared" si="512"/>
        <v>0</v>
      </c>
      <c r="R105" s="19"/>
      <c r="S105" s="19"/>
      <c r="T105" s="190">
        <f t="shared" si="585"/>
        <v>0</v>
      </c>
      <c r="U105" s="190">
        <f t="shared" si="586"/>
        <v>0</v>
      </c>
      <c r="V105" s="19"/>
      <c r="W105" s="19"/>
      <c r="X105" s="190">
        <f t="shared" si="513"/>
        <v>0</v>
      </c>
      <c r="Y105" s="190">
        <f t="shared" si="514"/>
        <v>0</v>
      </c>
      <c r="Z105" s="19"/>
      <c r="AA105" s="19"/>
      <c r="AB105" s="191">
        <f>'1. Plano anual atividades'!E107</f>
        <v>0</v>
      </c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2"/>
      <c r="BB105" s="19"/>
      <c r="BC105" s="17">
        <f t="shared" si="515"/>
        <v>0</v>
      </c>
      <c r="BD105" s="20" t="b">
        <f t="shared" si="428"/>
        <v>0</v>
      </c>
      <c r="BE105" s="17">
        <f t="shared" si="516"/>
        <v>0</v>
      </c>
      <c r="BF105" s="20" t="b">
        <f t="shared" si="429"/>
        <v>0</v>
      </c>
      <c r="BG105" s="19">
        <f t="shared" si="430"/>
        <v>0</v>
      </c>
      <c r="BH105" s="20" t="b">
        <f t="shared" si="431"/>
        <v>0</v>
      </c>
      <c r="BI105" s="19">
        <f t="shared" si="432"/>
        <v>0</v>
      </c>
      <c r="BJ105" s="20" t="b">
        <f t="shared" si="433"/>
        <v>0</v>
      </c>
      <c r="BK105" s="19">
        <f t="shared" si="434"/>
        <v>0</v>
      </c>
      <c r="BL105" s="20" t="b">
        <f t="shared" si="435"/>
        <v>0</v>
      </c>
      <c r="BM105" s="19">
        <f t="shared" si="436"/>
        <v>0</v>
      </c>
      <c r="BN105" s="20" t="b">
        <f t="shared" si="437"/>
        <v>0</v>
      </c>
      <c r="BO105" s="19">
        <f t="shared" si="438"/>
        <v>0</v>
      </c>
      <c r="BP105" s="20" t="b">
        <f t="shared" si="439"/>
        <v>0</v>
      </c>
      <c r="BQ105" s="17">
        <f t="shared" si="440"/>
        <v>0</v>
      </c>
      <c r="BR105" s="20" t="b">
        <f t="shared" si="441"/>
        <v>0</v>
      </c>
      <c r="BS105" s="17">
        <f t="shared" si="517"/>
        <v>0</v>
      </c>
      <c r="BT105" s="20" t="b">
        <f t="shared" si="442"/>
        <v>0</v>
      </c>
      <c r="BU105" s="19">
        <f t="shared" si="443"/>
        <v>0</v>
      </c>
      <c r="BV105" s="20" t="b">
        <f t="shared" si="444"/>
        <v>0</v>
      </c>
      <c r="BW105" s="19">
        <f t="shared" si="445"/>
        <v>0</v>
      </c>
      <c r="BX105" s="20" t="b">
        <f t="shared" si="446"/>
        <v>0</v>
      </c>
      <c r="BY105" s="19">
        <f t="shared" si="447"/>
        <v>0</v>
      </c>
      <c r="BZ105" s="20" t="b">
        <f t="shared" si="448"/>
        <v>0</v>
      </c>
      <c r="CA105" s="19">
        <f t="shared" si="449"/>
        <v>0</v>
      </c>
      <c r="CB105" s="20" t="b">
        <f t="shared" si="450"/>
        <v>0</v>
      </c>
      <c r="CC105" s="28"/>
      <c r="CD105" s="183">
        <f t="shared" si="518"/>
        <v>0</v>
      </c>
      <c r="CE105" s="190" t="b">
        <f t="shared" si="451"/>
        <v>0</v>
      </c>
      <c r="CF105" s="189">
        <f t="shared" si="452"/>
        <v>0</v>
      </c>
      <c r="CG105" s="190" t="b">
        <f t="shared" si="453"/>
        <v>0</v>
      </c>
      <c r="CH105" s="183">
        <f t="shared" si="519"/>
        <v>0</v>
      </c>
      <c r="CI105" s="190" t="b">
        <f t="shared" si="454"/>
        <v>0</v>
      </c>
      <c r="CJ105" s="189">
        <f t="shared" si="455"/>
        <v>0</v>
      </c>
      <c r="CK105" s="190" t="b">
        <f t="shared" si="456"/>
        <v>0</v>
      </c>
      <c r="CL105" s="189">
        <f t="shared" si="457"/>
        <v>0</v>
      </c>
      <c r="CM105" s="190" t="b">
        <f t="shared" si="458"/>
        <v>0</v>
      </c>
      <c r="CN105" s="189">
        <f t="shared" si="459"/>
        <v>0</v>
      </c>
      <c r="CO105" s="190" t="b">
        <f t="shared" si="460"/>
        <v>0</v>
      </c>
      <c r="CP105" s="189">
        <f t="shared" si="461"/>
        <v>0</v>
      </c>
      <c r="CQ105" s="190" t="b">
        <f t="shared" si="462"/>
        <v>0</v>
      </c>
      <c r="CR105" s="189">
        <f t="shared" si="463"/>
        <v>0</v>
      </c>
      <c r="CS105" s="190" t="b">
        <f t="shared" si="464"/>
        <v>0</v>
      </c>
      <c r="CT105" s="189">
        <f t="shared" si="465"/>
        <v>0</v>
      </c>
      <c r="CU105" s="190" t="b">
        <f t="shared" si="466"/>
        <v>0</v>
      </c>
      <c r="CV105" s="189">
        <f t="shared" si="467"/>
        <v>0</v>
      </c>
      <c r="CW105" s="190" t="b">
        <f t="shared" si="468"/>
        <v>0</v>
      </c>
      <c r="CX105" s="189">
        <f t="shared" si="469"/>
        <v>0</v>
      </c>
      <c r="CY105" s="190" t="b">
        <f t="shared" si="470"/>
        <v>0</v>
      </c>
      <c r="CZ105" s="189">
        <f t="shared" si="471"/>
        <v>0</v>
      </c>
      <c r="DA105" s="190" t="b">
        <f t="shared" si="472"/>
        <v>0</v>
      </c>
      <c r="DB105" s="189">
        <f t="shared" si="473"/>
        <v>0</v>
      </c>
      <c r="DC105" s="190" t="b">
        <f t="shared" si="474"/>
        <v>0</v>
      </c>
      <c r="DD105" s="189">
        <f t="shared" si="475"/>
        <v>0</v>
      </c>
      <c r="DE105" s="190" t="b">
        <f t="shared" si="476"/>
        <v>0</v>
      </c>
      <c r="DF105" s="183">
        <f t="shared" si="520"/>
        <v>0</v>
      </c>
      <c r="DG105" s="190" t="b">
        <f t="shared" si="477"/>
        <v>0</v>
      </c>
      <c r="DH105" s="189">
        <f t="shared" si="478"/>
        <v>0</v>
      </c>
      <c r="DI105" s="190" t="b">
        <f t="shared" si="479"/>
        <v>0</v>
      </c>
      <c r="DJ105" s="189">
        <f t="shared" si="480"/>
        <v>0</v>
      </c>
      <c r="DK105" s="190" t="b">
        <f t="shared" si="481"/>
        <v>0</v>
      </c>
      <c r="DL105" s="189">
        <f t="shared" si="482"/>
        <v>0</v>
      </c>
      <c r="DM105" s="190" t="b">
        <f t="shared" si="483"/>
        <v>0</v>
      </c>
      <c r="DN105" s="189">
        <f t="shared" si="484"/>
        <v>0</v>
      </c>
      <c r="DO105" s="190" t="b">
        <f t="shared" si="485"/>
        <v>0</v>
      </c>
      <c r="DP105" s="189">
        <f t="shared" si="486"/>
        <v>0</v>
      </c>
      <c r="DQ105" s="190" t="b">
        <f t="shared" si="487"/>
        <v>0</v>
      </c>
      <c r="DR105" s="189">
        <f t="shared" si="488"/>
        <v>0</v>
      </c>
      <c r="DS105" s="190" t="b">
        <f t="shared" si="489"/>
        <v>0</v>
      </c>
      <c r="DT105" s="189">
        <f t="shared" si="490"/>
        <v>0</v>
      </c>
      <c r="DU105" s="190" t="b">
        <f t="shared" si="491"/>
        <v>0</v>
      </c>
      <c r="DV105" s="189">
        <f t="shared" si="492"/>
        <v>0</v>
      </c>
      <c r="DW105" s="190" t="b">
        <f t="shared" si="493"/>
        <v>0</v>
      </c>
      <c r="DX105" s="189">
        <f t="shared" si="494"/>
        <v>0</v>
      </c>
      <c r="DY105" s="190" t="b">
        <f t="shared" si="495"/>
        <v>0</v>
      </c>
      <c r="DZ105" s="189">
        <f t="shared" si="496"/>
        <v>0</v>
      </c>
      <c r="EA105" s="190" t="b">
        <f t="shared" si="497"/>
        <v>0</v>
      </c>
      <c r="EB105" s="189">
        <f t="shared" si="498"/>
        <v>0</v>
      </c>
      <c r="EC105" s="193" t="b">
        <f t="shared" si="499"/>
        <v>0</v>
      </c>
      <c r="ED105" s="183">
        <f t="shared" si="500"/>
        <v>0</v>
      </c>
      <c r="EE105" s="190" t="b">
        <f t="shared" si="501"/>
        <v>0</v>
      </c>
      <c r="EF105" s="189">
        <f t="shared" si="502"/>
        <v>0</v>
      </c>
      <c r="EG105" s="190" t="b">
        <f t="shared" si="503"/>
        <v>0</v>
      </c>
      <c r="EH105" s="189">
        <f t="shared" si="504"/>
        <v>0</v>
      </c>
      <c r="EI105" s="190" t="b">
        <f t="shared" si="505"/>
        <v>0</v>
      </c>
      <c r="EJ105" s="189">
        <f t="shared" si="506"/>
        <v>0</v>
      </c>
      <c r="EK105" s="190" t="b">
        <f t="shared" si="507"/>
        <v>0</v>
      </c>
      <c r="EL105" s="189">
        <f t="shared" si="508"/>
        <v>0</v>
      </c>
      <c r="EM105" s="190" t="b">
        <f t="shared" si="509"/>
        <v>0</v>
      </c>
      <c r="EN105" s="19"/>
      <c r="EO105" s="183">
        <f t="shared" si="521"/>
        <v>0</v>
      </c>
      <c r="EP105" s="190" t="b">
        <f t="shared" si="522"/>
        <v>0</v>
      </c>
      <c r="EQ105" s="189">
        <f t="shared" si="523"/>
        <v>0</v>
      </c>
      <c r="ER105" s="190" t="b">
        <f t="shared" si="524"/>
        <v>0</v>
      </c>
      <c r="ES105" s="183">
        <f t="shared" si="525"/>
        <v>0</v>
      </c>
      <c r="ET105" s="190" t="b">
        <f t="shared" si="526"/>
        <v>0</v>
      </c>
      <c r="EU105" s="189">
        <f t="shared" si="527"/>
        <v>0</v>
      </c>
      <c r="EV105" s="190" t="b">
        <f t="shared" si="528"/>
        <v>0</v>
      </c>
      <c r="EW105" s="189">
        <f t="shared" si="529"/>
        <v>0</v>
      </c>
      <c r="EX105" s="190" t="b">
        <f t="shared" si="530"/>
        <v>0</v>
      </c>
      <c r="EY105" s="189">
        <f t="shared" si="531"/>
        <v>0</v>
      </c>
      <c r="EZ105" s="190" t="b">
        <f t="shared" si="532"/>
        <v>0</v>
      </c>
      <c r="FA105" s="189">
        <f t="shared" si="533"/>
        <v>0</v>
      </c>
      <c r="FB105" s="190" t="b">
        <f t="shared" si="534"/>
        <v>0</v>
      </c>
      <c r="FC105" s="189">
        <f t="shared" si="535"/>
        <v>0</v>
      </c>
      <c r="FD105" s="190" t="b">
        <f t="shared" si="536"/>
        <v>0</v>
      </c>
      <c r="FE105" s="189">
        <f t="shared" si="537"/>
        <v>0</v>
      </c>
      <c r="FF105" s="190" t="b">
        <f t="shared" si="538"/>
        <v>0</v>
      </c>
      <c r="FG105" s="189">
        <f t="shared" si="539"/>
        <v>0</v>
      </c>
      <c r="FH105" s="190" t="b">
        <f t="shared" si="540"/>
        <v>0</v>
      </c>
      <c r="FI105" s="189">
        <f t="shared" si="541"/>
        <v>0</v>
      </c>
      <c r="FJ105" s="190" t="b">
        <f t="shared" si="542"/>
        <v>0</v>
      </c>
      <c r="FK105" s="189">
        <f t="shared" si="543"/>
        <v>0</v>
      </c>
      <c r="FL105" s="190" t="b">
        <f t="shared" si="544"/>
        <v>0</v>
      </c>
      <c r="FM105" s="189">
        <f t="shared" si="545"/>
        <v>0</v>
      </c>
      <c r="FN105" s="190" t="b">
        <f t="shared" si="546"/>
        <v>0</v>
      </c>
      <c r="FO105" s="189">
        <f t="shared" si="547"/>
        <v>0</v>
      </c>
      <c r="FP105" s="190" t="b">
        <f t="shared" si="548"/>
        <v>0</v>
      </c>
      <c r="FQ105" s="183">
        <f t="shared" si="549"/>
        <v>0</v>
      </c>
      <c r="FR105" s="190" t="b">
        <f t="shared" si="550"/>
        <v>0</v>
      </c>
      <c r="FS105" s="189">
        <f t="shared" si="551"/>
        <v>0</v>
      </c>
      <c r="FT105" s="190" t="b">
        <f t="shared" si="552"/>
        <v>0</v>
      </c>
      <c r="FU105" s="189">
        <f t="shared" si="553"/>
        <v>0</v>
      </c>
      <c r="FV105" s="190" t="b">
        <f t="shared" si="554"/>
        <v>0</v>
      </c>
      <c r="FW105" s="189">
        <f t="shared" si="555"/>
        <v>0</v>
      </c>
      <c r="FX105" s="190" t="b">
        <f t="shared" si="556"/>
        <v>0</v>
      </c>
      <c r="FY105" s="189">
        <f t="shared" si="557"/>
        <v>0</v>
      </c>
      <c r="FZ105" s="190" t="b">
        <f t="shared" si="558"/>
        <v>0</v>
      </c>
      <c r="GA105" s="189">
        <f t="shared" si="559"/>
        <v>0</v>
      </c>
      <c r="GB105" s="190" t="b">
        <f t="shared" si="560"/>
        <v>0</v>
      </c>
      <c r="GC105" s="189">
        <f t="shared" si="584"/>
        <v>0</v>
      </c>
      <c r="GD105" s="190" t="b">
        <f t="shared" si="561"/>
        <v>0</v>
      </c>
      <c r="GE105" s="189">
        <f t="shared" si="562"/>
        <v>0</v>
      </c>
      <c r="GF105" s="190" t="b">
        <f t="shared" si="563"/>
        <v>0</v>
      </c>
      <c r="GG105" s="189">
        <f t="shared" si="564"/>
        <v>0</v>
      </c>
      <c r="GH105" s="190" t="b">
        <f t="shared" si="565"/>
        <v>0</v>
      </c>
      <c r="GI105" s="189">
        <f t="shared" si="566"/>
        <v>0</v>
      </c>
      <c r="GJ105" s="190" t="b">
        <f t="shared" si="567"/>
        <v>0</v>
      </c>
      <c r="GK105" s="189">
        <f t="shared" si="568"/>
        <v>0</v>
      </c>
      <c r="GL105" s="190" t="b">
        <f t="shared" si="569"/>
        <v>0</v>
      </c>
      <c r="GM105" s="189">
        <f t="shared" si="570"/>
        <v>0</v>
      </c>
      <c r="GN105" s="193" t="b">
        <f t="shared" si="571"/>
        <v>0</v>
      </c>
      <c r="GO105" s="183">
        <f t="shared" si="572"/>
        <v>0</v>
      </c>
      <c r="GP105" s="190" t="b">
        <f t="shared" si="573"/>
        <v>0</v>
      </c>
      <c r="GQ105" s="189">
        <f t="shared" si="574"/>
        <v>0</v>
      </c>
      <c r="GR105" s="190" t="b">
        <f t="shared" si="575"/>
        <v>0</v>
      </c>
      <c r="GS105" s="189">
        <f t="shared" si="576"/>
        <v>0</v>
      </c>
      <c r="GT105" s="190" t="b">
        <f t="shared" si="577"/>
        <v>0</v>
      </c>
      <c r="GU105" s="189">
        <f t="shared" si="583"/>
        <v>0</v>
      </c>
      <c r="GV105" s="190" t="b">
        <f t="shared" si="578"/>
        <v>0</v>
      </c>
      <c r="GW105" s="189">
        <f t="shared" si="579"/>
        <v>0</v>
      </c>
      <c r="GX105" s="190" t="b">
        <f t="shared" si="580"/>
        <v>0</v>
      </c>
    </row>
    <row r="106" spans="1:206" ht="15.6">
      <c r="A106" s="83"/>
      <c r="B106" s="188">
        <f>'1. Plano anual atividades'!C108</f>
        <v>0</v>
      </c>
      <c r="C106" s="19"/>
      <c r="D106" s="190">
        <f>'1. Plano anual atividades'!D108</f>
        <v>0</v>
      </c>
      <c r="E106" s="190">
        <f>'1. Plano anual atividades'!I108</f>
        <v>0</v>
      </c>
      <c r="F106" s="190">
        <f>'1. Plano anual atividades'!J108</f>
        <v>0</v>
      </c>
      <c r="G106" s="190">
        <f>'1. Plano anual atividades'!K108</f>
        <v>0</v>
      </c>
      <c r="H106" s="190">
        <f>'1. Plano anual atividades'!L108</f>
        <v>0</v>
      </c>
      <c r="I106" s="190">
        <f>'1. Plano anual atividades'!M108</f>
        <v>0</v>
      </c>
      <c r="J106" s="190">
        <f>'1. Plano anual atividades'!N108</f>
        <v>0</v>
      </c>
      <c r="K106" s="190">
        <f>'1. Plano anual atividades'!O108</f>
        <v>0</v>
      </c>
      <c r="L106" s="190">
        <f>'1. Plano anual atividades'!P108</f>
        <v>0</v>
      </c>
      <c r="M106" s="190">
        <f>'1. Plano anual atividades'!Q108</f>
        <v>0</v>
      </c>
      <c r="N106" s="190">
        <f>'1. Plano anual atividades'!R108</f>
        <v>0</v>
      </c>
      <c r="O106" s="19"/>
      <c r="P106" s="19"/>
      <c r="Q106" s="190">
        <f t="shared" si="512"/>
        <v>0</v>
      </c>
      <c r="R106" s="19"/>
      <c r="S106" s="19"/>
      <c r="T106" s="190">
        <f t="shared" si="585"/>
        <v>0</v>
      </c>
      <c r="U106" s="190">
        <f t="shared" si="586"/>
        <v>0</v>
      </c>
      <c r="V106" s="19"/>
      <c r="W106" s="19"/>
      <c r="X106" s="190">
        <f t="shared" si="513"/>
        <v>0</v>
      </c>
      <c r="Y106" s="190">
        <f t="shared" si="514"/>
        <v>0</v>
      </c>
      <c r="Z106" s="19"/>
      <c r="AA106" s="19"/>
      <c r="AB106" s="191">
        <f>'1. Plano anual atividades'!E108</f>
        <v>0</v>
      </c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2"/>
      <c r="BB106" s="19"/>
      <c r="BC106" s="17">
        <f t="shared" si="515"/>
        <v>0</v>
      </c>
      <c r="BD106" s="20" t="b">
        <f t="shared" si="428"/>
        <v>0</v>
      </c>
      <c r="BE106" s="17">
        <f t="shared" si="516"/>
        <v>0</v>
      </c>
      <c r="BF106" s="20" t="b">
        <f t="shared" si="429"/>
        <v>0</v>
      </c>
      <c r="BG106" s="19">
        <f t="shared" si="430"/>
        <v>0</v>
      </c>
      <c r="BH106" s="20" t="b">
        <f t="shared" si="431"/>
        <v>0</v>
      </c>
      <c r="BI106" s="19">
        <f t="shared" si="432"/>
        <v>0</v>
      </c>
      <c r="BJ106" s="20" t="b">
        <f t="shared" si="433"/>
        <v>0</v>
      </c>
      <c r="BK106" s="19">
        <f t="shared" si="434"/>
        <v>0</v>
      </c>
      <c r="BL106" s="20" t="b">
        <f t="shared" si="435"/>
        <v>0</v>
      </c>
      <c r="BM106" s="19">
        <f t="shared" si="436"/>
        <v>0</v>
      </c>
      <c r="BN106" s="20" t="b">
        <f t="shared" si="437"/>
        <v>0</v>
      </c>
      <c r="BO106" s="19">
        <f t="shared" si="438"/>
        <v>0</v>
      </c>
      <c r="BP106" s="20" t="b">
        <f t="shared" si="439"/>
        <v>0</v>
      </c>
      <c r="BQ106" s="17">
        <f t="shared" si="440"/>
        <v>0</v>
      </c>
      <c r="BR106" s="20" t="b">
        <f t="shared" si="441"/>
        <v>0</v>
      </c>
      <c r="BS106" s="17">
        <f t="shared" si="517"/>
        <v>0</v>
      </c>
      <c r="BT106" s="20" t="b">
        <f t="shared" si="442"/>
        <v>0</v>
      </c>
      <c r="BU106" s="19">
        <f t="shared" si="443"/>
        <v>0</v>
      </c>
      <c r="BV106" s="20" t="b">
        <f t="shared" si="444"/>
        <v>0</v>
      </c>
      <c r="BW106" s="19">
        <f t="shared" si="445"/>
        <v>0</v>
      </c>
      <c r="BX106" s="20" t="b">
        <f t="shared" si="446"/>
        <v>0</v>
      </c>
      <c r="BY106" s="19">
        <f t="shared" si="447"/>
        <v>0</v>
      </c>
      <c r="BZ106" s="20" t="b">
        <f t="shared" si="448"/>
        <v>0</v>
      </c>
      <c r="CA106" s="19">
        <f t="shared" si="449"/>
        <v>0</v>
      </c>
      <c r="CB106" s="20" t="b">
        <f t="shared" si="450"/>
        <v>0</v>
      </c>
      <c r="CC106" s="28"/>
      <c r="CD106" s="183">
        <f t="shared" si="518"/>
        <v>0</v>
      </c>
      <c r="CE106" s="190" t="b">
        <f t="shared" si="451"/>
        <v>0</v>
      </c>
      <c r="CF106" s="189">
        <f t="shared" si="452"/>
        <v>0</v>
      </c>
      <c r="CG106" s="190" t="b">
        <f t="shared" si="453"/>
        <v>0</v>
      </c>
      <c r="CH106" s="183">
        <f t="shared" si="519"/>
        <v>0</v>
      </c>
      <c r="CI106" s="190" t="b">
        <f t="shared" si="454"/>
        <v>0</v>
      </c>
      <c r="CJ106" s="189">
        <f t="shared" si="455"/>
        <v>0</v>
      </c>
      <c r="CK106" s="190" t="b">
        <f t="shared" si="456"/>
        <v>0</v>
      </c>
      <c r="CL106" s="189">
        <f t="shared" si="457"/>
        <v>0</v>
      </c>
      <c r="CM106" s="190" t="b">
        <f t="shared" si="458"/>
        <v>0</v>
      </c>
      <c r="CN106" s="189">
        <f t="shared" si="459"/>
        <v>0</v>
      </c>
      <c r="CO106" s="190" t="b">
        <f t="shared" si="460"/>
        <v>0</v>
      </c>
      <c r="CP106" s="189">
        <f t="shared" si="461"/>
        <v>0</v>
      </c>
      <c r="CQ106" s="190" t="b">
        <f t="shared" si="462"/>
        <v>0</v>
      </c>
      <c r="CR106" s="189">
        <f t="shared" si="463"/>
        <v>0</v>
      </c>
      <c r="CS106" s="190" t="b">
        <f t="shared" si="464"/>
        <v>0</v>
      </c>
      <c r="CT106" s="189">
        <f t="shared" si="465"/>
        <v>0</v>
      </c>
      <c r="CU106" s="190" t="b">
        <f t="shared" si="466"/>
        <v>0</v>
      </c>
      <c r="CV106" s="189">
        <f t="shared" si="467"/>
        <v>0</v>
      </c>
      <c r="CW106" s="190" t="b">
        <f t="shared" si="468"/>
        <v>0</v>
      </c>
      <c r="CX106" s="189">
        <f t="shared" si="469"/>
        <v>0</v>
      </c>
      <c r="CY106" s="190" t="b">
        <f t="shared" si="470"/>
        <v>0</v>
      </c>
      <c r="CZ106" s="189">
        <f t="shared" si="471"/>
        <v>0</v>
      </c>
      <c r="DA106" s="190" t="b">
        <f t="shared" si="472"/>
        <v>0</v>
      </c>
      <c r="DB106" s="189">
        <f t="shared" si="473"/>
        <v>0</v>
      </c>
      <c r="DC106" s="190" t="b">
        <f t="shared" si="474"/>
        <v>0</v>
      </c>
      <c r="DD106" s="189">
        <f t="shared" si="475"/>
        <v>0</v>
      </c>
      <c r="DE106" s="190" t="b">
        <f t="shared" si="476"/>
        <v>0</v>
      </c>
      <c r="DF106" s="183">
        <f t="shared" si="520"/>
        <v>0</v>
      </c>
      <c r="DG106" s="190" t="b">
        <f t="shared" si="477"/>
        <v>0</v>
      </c>
      <c r="DH106" s="189">
        <f t="shared" si="478"/>
        <v>0</v>
      </c>
      <c r="DI106" s="190" t="b">
        <f t="shared" si="479"/>
        <v>0</v>
      </c>
      <c r="DJ106" s="189">
        <f t="shared" si="480"/>
        <v>0</v>
      </c>
      <c r="DK106" s="190" t="b">
        <f t="shared" si="481"/>
        <v>0</v>
      </c>
      <c r="DL106" s="189">
        <f t="shared" si="482"/>
        <v>0</v>
      </c>
      <c r="DM106" s="190" t="b">
        <f t="shared" si="483"/>
        <v>0</v>
      </c>
      <c r="DN106" s="189">
        <f t="shared" si="484"/>
        <v>0</v>
      </c>
      <c r="DO106" s="190" t="b">
        <f t="shared" si="485"/>
        <v>0</v>
      </c>
      <c r="DP106" s="189">
        <f t="shared" si="486"/>
        <v>0</v>
      </c>
      <c r="DQ106" s="190" t="b">
        <f t="shared" si="487"/>
        <v>0</v>
      </c>
      <c r="DR106" s="189">
        <f t="shared" si="488"/>
        <v>0</v>
      </c>
      <c r="DS106" s="190" t="b">
        <f t="shared" si="489"/>
        <v>0</v>
      </c>
      <c r="DT106" s="189">
        <f t="shared" si="490"/>
        <v>0</v>
      </c>
      <c r="DU106" s="190" t="b">
        <f t="shared" si="491"/>
        <v>0</v>
      </c>
      <c r="DV106" s="189">
        <f t="shared" si="492"/>
        <v>0</v>
      </c>
      <c r="DW106" s="190" t="b">
        <f t="shared" si="493"/>
        <v>0</v>
      </c>
      <c r="DX106" s="189">
        <f t="shared" si="494"/>
        <v>0</v>
      </c>
      <c r="DY106" s="190" t="b">
        <f t="shared" si="495"/>
        <v>0</v>
      </c>
      <c r="DZ106" s="189">
        <f t="shared" si="496"/>
        <v>0</v>
      </c>
      <c r="EA106" s="190" t="b">
        <f t="shared" si="497"/>
        <v>0</v>
      </c>
      <c r="EB106" s="189">
        <f t="shared" si="498"/>
        <v>0</v>
      </c>
      <c r="EC106" s="193" t="b">
        <f t="shared" si="499"/>
        <v>0</v>
      </c>
      <c r="ED106" s="183">
        <f t="shared" si="500"/>
        <v>0</v>
      </c>
      <c r="EE106" s="190" t="b">
        <f t="shared" si="501"/>
        <v>0</v>
      </c>
      <c r="EF106" s="189">
        <f t="shared" si="502"/>
        <v>0</v>
      </c>
      <c r="EG106" s="190" t="b">
        <f t="shared" si="503"/>
        <v>0</v>
      </c>
      <c r="EH106" s="189">
        <f t="shared" si="504"/>
        <v>0</v>
      </c>
      <c r="EI106" s="190" t="b">
        <f t="shared" si="505"/>
        <v>0</v>
      </c>
      <c r="EJ106" s="189">
        <f t="shared" si="506"/>
        <v>0</v>
      </c>
      <c r="EK106" s="190" t="b">
        <f t="shared" si="507"/>
        <v>0</v>
      </c>
      <c r="EL106" s="189">
        <f t="shared" si="508"/>
        <v>0</v>
      </c>
      <c r="EM106" s="190" t="b">
        <f t="shared" si="509"/>
        <v>0</v>
      </c>
      <c r="EN106" s="19"/>
      <c r="EO106" s="183">
        <f t="shared" si="521"/>
        <v>0</v>
      </c>
      <c r="EP106" s="190" t="b">
        <f t="shared" si="522"/>
        <v>0</v>
      </c>
      <c r="EQ106" s="189">
        <f t="shared" si="523"/>
        <v>0</v>
      </c>
      <c r="ER106" s="190" t="b">
        <f t="shared" si="524"/>
        <v>0</v>
      </c>
      <c r="ES106" s="183">
        <f t="shared" si="525"/>
        <v>0</v>
      </c>
      <c r="ET106" s="190" t="b">
        <f t="shared" si="526"/>
        <v>0</v>
      </c>
      <c r="EU106" s="189">
        <f t="shared" si="527"/>
        <v>0</v>
      </c>
      <c r="EV106" s="190" t="b">
        <f t="shared" si="528"/>
        <v>0</v>
      </c>
      <c r="EW106" s="189">
        <f t="shared" si="529"/>
        <v>0</v>
      </c>
      <c r="EX106" s="190" t="b">
        <f t="shared" si="530"/>
        <v>0</v>
      </c>
      <c r="EY106" s="189">
        <f t="shared" si="531"/>
        <v>0</v>
      </c>
      <c r="EZ106" s="190" t="b">
        <f t="shared" si="532"/>
        <v>0</v>
      </c>
      <c r="FA106" s="189">
        <f t="shared" si="533"/>
        <v>0</v>
      </c>
      <c r="FB106" s="190" t="b">
        <f t="shared" si="534"/>
        <v>0</v>
      </c>
      <c r="FC106" s="189">
        <f t="shared" si="535"/>
        <v>0</v>
      </c>
      <c r="FD106" s="190" t="b">
        <f t="shared" si="536"/>
        <v>0</v>
      </c>
      <c r="FE106" s="189">
        <f t="shared" si="537"/>
        <v>0</v>
      </c>
      <c r="FF106" s="190" t="b">
        <f t="shared" si="538"/>
        <v>0</v>
      </c>
      <c r="FG106" s="189">
        <f t="shared" si="539"/>
        <v>0</v>
      </c>
      <c r="FH106" s="190" t="b">
        <f t="shared" si="540"/>
        <v>0</v>
      </c>
      <c r="FI106" s="189">
        <f t="shared" si="541"/>
        <v>0</v>
      </c>
      <c r="FJ106" s="190" t="b">
        <f t="shared" si="542"/>
        <v>0</v>
      </c>
      <c r="FK106" s="189">
        <f t="shared" si="543"/>
        <v>0</v>
      </c>
      <c r="FL106" s="190" t="b">
        <f t="shared" si="544"/>
        <v>0</v>
      </c>
      <c r="FM106" s="189">
        <f t="shared" si="545"/>
        <v>0</v>
      </c>
      <c r="FN106" s="190" t="b">
        <f t="shared" si="546"/>
        <v>0</v>
      </c>
      <c r="FO106" s="189">
        <f t="shared" si="547"/>
        <v>0</v>
      </c>
      <c r="FP106" s="190" t="b">
        <f t="shared" si="548"/>
        <v>0</v>
      </c>
      <c r="FQ106" s="183">
        <f t="shared" si="549"/>
        <v>0</v>
      </c>
      <c r="FR106" s="190" t="b">
        <f t="shared" si="550"/>
        <v>0</v>
      </c>
      <c r="FS106" s="189">
        <f t="shared" si="551"/>
        <v>0</v>
      </c>
      <c r="FT106" s="190" t="b">
        <f t="shared" si="552"/>
        <v>0</v>
      </c>
      <c r="FU106" s="189">
        <f t="shared" si="553"/>
        <v>0</v>
      </c>
      <c r="FV106" s="190" t="b">
        <f t="shared" si="554"/>
        <v>0</v>
      </c>
      <c r="FW106" s="189">
        <f t="shared" si="555"/>
        <v>0</v>
      </c>
      <c r="FX106" s="190" t="b">
        <f t="shared" si="556"/>
        <v>0</v>
      </c>
      <c r="FY106" s="189">
        <f t="shared" si="557"/>
        <v>0</v>
      </c>
      <c r="FZ106" s="190" t="b">
        <f t="shared" si="558"/>
        <v>0</v>
      </c>
      <c r="GA106" s="189">
        <f t="shared" si="559"/>
        <v>0</v>
      </c>
      <c r="GB106" s="190" t="b">
        <f t="shared" si="560"/>
        <v>0</v>
      </c>
      <c r="GC106" s="189">
        <f t="shared" si="584"/>
        <v>0</v>
      </c>
      <c r="GD106" s="190" t="b">
        <f t="shared" si="561"/>
        <v>0</v>
      </c>
      <c r="GE106" s="189">
        <f t="shared" si="562"/>
        <v>0</v>
      </c>
      <c r="GF106" s="190" t="b">
        <f t="shared" si="563"/>
        <v>0</v>
      </c>
      <c r="GG106" s="189">
        <f t="shared" si="564"/>
        <v>0</v>
      </c>
      <c r="GH106" s="190" t="b">
        <f t="shared" si="565"/>
        <v>0</v>
      </c>
      <c r="GI106" s="189">
        <f t="shared" si="566"/>
        <v>0</v>
      </c>
      <c r="GJ106" s="190" t="b">
        <f t="shared" si="567"/>
        <v>0</v>
      </c>
      <c r="GK106" s="189">
        <f t="shared" si="568"/>
        <v>0</v>
      </c>
      <c r="GL106" s="190" t="b">
        <f t="shared" si="569"/>
        <v>0</v>
      </c>
      <c r="GM106" s="189">
        <f t="shared" si="570"/>
        <v>0</v>
      </c>
      <c r="GN106" s="193" t="b">
        <f t="shared" si="571"/>
        <v>0</v>
      </c>
      <c r="GO106" s="183">
        <f t="shared" si="572"/>
        <v>0</v>
      </c>
      <c r="GP106" s="190" t="b">
        <f t="shared" si="573"/>
        <v>0</v>
      </c>
      <c r="GQ106" s="189">
        <f t="shared" si="574"/>
        <v>0</v>
      </c>
      <c r="GR106" s="190" t="b">
        <f t="shared" si="575"/>
        <v>0</v>
      </c>
      <c r="GS106" s="189">
        <f t="shared" si="576"/>
        <v>0</v>
      </c>
      <c r="GT106" s="190" t="b">
        <f t="shared" si="577"/>
        <v>0</v>
      </c>
      <c r="GU106" s="189">
        <f t="shared" si="583"/>
        <v>0</v>
      </c>
      <c r="GV106" s="190" t="b">
        <f t="shared" si="578"/>
        <v>0</v>
      </c>
      <c r="GW106" s="189">
        <f t="shared" si="579"/>
        <v>0</v>
      </c>
      <c r="GX106" s="190" t="b">
        <f t="shared" si="580"/>
        <v>0</v>
      </c>
    </row>
    <row r="107" spans="1:206" ht="15.6">
      <c r="A107" s="83"/>
      <c r="B107" s="188">
        <f>'1. Plano anual atividades'!C109</f>
        <v>0</v>
      </c>
      <c r="C107" s="19"/>
      <c r="D107" s="190">
        <f>'1. Plano anual atividades'!D109</f>
        <v>0</v>
      </c>
      <c r="E107" s="190">
        <f>'1. Plano anual atividades'!I109</f>
        <v>0</v>
      </c>
      <c r="F107" s="190">
        <f>'1. Plano anual atividades'!J109</f>
        <v>0</v>
      </c>
      <c r="G107" s="190">
        <f>'1. Plano anual atividades'!K109</f>
        <v>0</v>
      </c>
      <c r="H107" s="190">
        <f>'1. Plano anual atividades'!L109</f>
        <v>0</v>
      </c>
      <c r="I107" s="190">
        <f>'1. Plano anual atividades'!M109</f>
        <v>0</v>
      </c>
      <c r="J107" s="190">
        <f>'1. Plano anual atividades'!N109</f>
        <v>0</v>
      </c>
      <c r="K107" s="190">
        <f>'1. Plano anual atividades'!O109</f>
        <v>0</v>
      </c>
      <c r="L107" s="190">
        <f>'1. Plano anual atividades'!P109</f>
        <v>0</v>
      </c>
      <c r="M107" s="190">
        <f>'1. Plano anual atividades'!Q109</f>
        <v>0</v>
      </c>
      <c r="N107" s="190">
        <f>'1. Plano anual atividades'!R109</f>
        <v>0</v>
      </c>
      <c r="O107" s="19"/>
      <c r="P107" s="19"/>
      <c r="Q107" s="190">
        <f t="shared" si="512"/>
        <v>0</v>
      </c>
      <c r="R107" s="19"/>
      <c r="S107" s="19"/>
      <c r="T107" s="190">
        <f t="shared" si="585"/>
        <v>0</v>
      </c>
      <c r="U107" s="190">
        <f t="shared" si="586"/>
        <v>0</v>
      </c>
      <c r="V107" s="19"/>
      <c r="W107" s="19"/>
      <c r="X107" s="190">
        <f t="shared" si="513"/>
        <v>0</v>
      </c>
      <c r="Y107" s="190">
        <f t="shared" si="514"/>
        <v>0</v>
      </c>
      <c r="Z107" s="19"/>
      <c r="AA107" s="19"/>
      <c r="AB107" s="191">
        <f>'1. Plano anual atividades'!E109</f>
        <v>0</v>
      </c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2"/>
      <c r="BB107" s="19"/>
      <c r="BC107" s="17">
        <f t="shared" si="515"/>
        <v>0</v>
      </c>
      <c r="BD107" s="20" t="b">
        <f t="shared" si="428"/>
        <v>0</v>
      </c>
      <c r="BE107" s="17">
        <f t="shared" si="516"/>
        <v>0</v>
      </c>
      <c r="BF107" s="20" t="b">
        <f t="shared" si="429"/>
        <v>0</v>
      </c>
      <c r="BG107" s="19">
        <f t="shared" si="430"/>
        <v>0</v>
      </c>
      <c r="BH107" s="20" t="b">
        <f t="shared" si="431"/>
        <v>0</v>
      </c>
      <c r="BI107" s="19">
        <f t="shared" si="432"/>
        <v>0</v>
      </c>
      <c r="BJ107" s="20" t="b">
        <f t="shared" si="433"/>
        <v>0</v>
      </c>
      <c r="BK107" s="19">
        <f t="shared" si="434"/>
        <v>0</v>
      </c>
      <c r="BL107" s="20" t="b">
        <f t="shared" si="435"/>
        <v>0</v>
      </c>
      <c r="BM107" s="19">
        <f t="shared" si="436"/>
        <v>0</v>
      </c>
      <c r="BN107" s="20" t="b">
        <f t="shared" si="437"/>
        <v>0</v>
      </c>
      <c r="BO107" s="19">
        <f t="shared" si="438"/>
        <v>0</v>
      </c>
      <c r="BP107" s="20" t="b">
        <f t="shared" si="439"/>
        <v>0</v>
      </c>
      <c r="BQ107" s="17">
        <f t="shared" si="440"/>
        <v>0</v>
      </c>
      <c r="BR107" s="20" t="b">
        <f t="shared" si="441"/>
        <v>0</v>
      </c>
      <c r="BS107" s="17">
        <f t="shared" si="517"/>
        <v>0</v>
      </c>
      <c r="BT107" s="20" t="b">
        <f t="shared" si="442"/>
        <v>0</v>
      </c>
      <c r="BU107" s="19">
        <f t="shared" si="443"/>
        <v>0</v>
      </c>
      <c r="BV107" s="20" t="b">
        <f t="shared" si="444"/>
        <v>0</v>
      </c>
      <c r="BW107" s="19">
        <f t="shared" si="445"/>
        <v>0</v>
      </c>
      <c r="BX107" s="20" t="b">
        <f t="shared" si="446"/>
        <v>0</v>
      </c>
      <c r="BY107" s="19">
        <f t="shared" si="447"/>
        <v>0</v>
      </c>
      <c r="BZ107" s="20" t="b">
        <f t="shared" si="448"/>
        <v>0</v>
      </c>
      <c r="CA107" s="19">
        <f t="shared" si="449"/>
        <v>0</v>
      </c>
      <c r="CB107" s="20" t="b">
        <f t="shared" si="450"/>
        <v>0</v>
      </c>
      <c r="CC107" s="28"/>
      <c r="CD107" s="183">
        <f t="shared" si="518"/>
        <v>0</v>
      </c>
      <c r="CE107" s="190" t="b">
        <f t="shared" si="451"/>
        <v>0</v>
      </c>
      <c r="CF107" s="189">
        <f t="shared" si="452"/>
        <v>0</v>
      </c>
      <c r="CG107" s="190" t="b">
        <f t="shared" si="453"/>
        <v>0</v>
      </c>
      <c r="CH107" s="183">
        <f t="shared" si="519"/>
        <v>0</v>
      </c>
      <c r="CI107" s="190" t="b">
        <f t="shared" si="454"/>
        <v>0</v>
      </c>
      <c r="CJ107" s="189">
        <f t="shared" si="455"/>
        <v>0</v>
      </c>
      <c r="CK107" s="190" t="b">
        <f t="shared" si="456"/>
        <v>0</v>
      </c>
      <c r="CL107" s="189">
        <f t="shared" si="457"/>
        <v>0</v>
      </c>
      <c r="CM107" s="190" t="b">
        <f t="shared" si="458"/>
        <v>0</v>
      </c>
      <c r="CN107" s="189">
        <f t="shared" si="459"/>
        <v>0</v>
      </c>
      <c r="CO107" s="190" t="b">
        <f t="shared" si="460"/>
        <v>0</v>
      </c>
      <c r="CP107" s="189">
        <f t="shared" si="461"/>
        <v>0</v>
      </c>
      <c r="CQ107" s="190" t="b">
        <f t="shared" si="462"/>
        <v>0</v>
      </c>
      <c r="CR107" s="189">
        <f t="shared" si="463"/>
        <v>0</v>
      </c>
      <c r="CS107" s="190" t="b">
        <f t="shared" si="464"/>
        <v>0</v>
      </c>
      <c r="CT107" s="189">
        <f t="shared" si="465"/>
        <v>0</v>
      </c>
      <c r="CU107" s="190" t="b">
        <f t="shared" si="466"/>
        <v>0</v>
      </c>
      <c r="CV107" s="189">
        <f t="shared" si="467"/>
        <v>0</v>
      </c>
      <c r="CW107" s="190" t="b">
        <f t="shared" si="468"/>
        <v>0</v>
      </c>
      <c r="CX107" s="189">
        <f t="shared" si="469"/>
        <v>0</v>
      </c>
      <c r="CY107" s="190" t="b">
        <f t="shared" si="470"/>
        <v>0</v>
      </c>
      <c r="CZ107" s="189">
        <f t="shared" si="471"/>
        <v>0</v>
      </c>
      <c r="DA107" s="190" t="b">
        <f t="shared" si="472"/>
        <v>0</v>
      </c>
      <c r="DB107" s="189">
        <f t="shared" si="473"/>
        <v>0</v>
      </c>
      <c r="DC107" s="190" t="b">
        <f t="shared" si="474"/>
        <v>0</v>
      </c>
      <c r="DD107" s="189">
        <f t="shared" si="475"/>
        <v>0</v>
      </c>
      <c r="DE107" s="190" t="b">
        <f t="shared" si="476"/>
        <v>0</v>
      </c>
      <c r="DF107" s="183">
        <f t="shared" si="520"/>
        <v>0</v>
      </c>
      <c r="DG107" s="190" t="b">
        <f t="shared" si="477"/>
        <v>0</v>
      </c>
      <c r="DH107" s="189">
        <f t="shared" si="478"/>
        <v>0</v>
      </c>
      <c r="DI107" s="190" t="b">
        <f t="shared" si="479"/>
        <v>0</v>
      </c>
      <c r="DJ107" s="189">
        <f t="shared" si="480"/>
        <v>0</v>
      </c>
      <c r="DK107" s="190" t="b">
        <f t="shared" si="481"/>
        <v>0</v>
      </c>
      <c r="DL107" s="189">
        <f t="shared" si="482"/>
        <v>0</v>
      </c>
      <c r="DM107" s="190" t="b">
        <f t="shared" si="483"/>
        <v>0</v>
      </c>
      <c r="DN107" s="189">
        <f t="shared" si="484"/>
        <v>0</v>
      </c>
      <c r="DO107" s="190" t="b">
        <f t="shared" si="485"/>
        <v>0</v>
      </c>
      <c r="DP107" s="189">
        <f t="shared" si="486"/>
        <v>0</v>
      </c>
      <c r="DQ107" s="190" t="b">
        <f t="shared" si="487"/>
        <v>0</v>
      </c>
      <c r="DR107" s="189">
        <f t="shared" si="488"/>
        <v>0</v>
      </c>
      <c r="DS107" s="190" t="b">
        <f t="shared" si="489"/>
        <v>0</v>
      </c>
      <c r="DT107" s="189">
        <f t="shared" si="490"/>
        <v>0</v>
      </c>
      <c r="DU107" s="190" t="b">
        <f t="shared" si="491"/>
        <v>0</v>
      </c>
      <c r="DV107" s="189">
        <f t="shared" si="492"/>
        <v>0</v>
      </c>
      <c r="DW107" s="190" t="b">
        <f t="shared" si="493"/>
        <v>0</v>
      </c>
      <c r="DX107" s="189">
        <f t="shared" si="494"/>
        <v>0</v>
      </c>
      <c r="DY107" s="190" t="b">
        <f t="shared" si="495"/>
        <v>0</v>
      </c>
      <c r="DZ107" s="189">
        <f t="shared" si="496"/>
        <v>0</v>
      </c>
      <c r="EA107" s="190" t="b">
        <f t="shared" si="497"/>
        <v>0</v>
      </c>
      <c r="EB107" s="189">
        <f t="shared" si="498"/>
        <v>0</v>
      </c>
      <c r="EC107" s="193" t="b">
        <f t="shared" si="499"/>
        <v>0</v>
      </c>
      <c r="ED107" s="183">
        <f t="shared" si="500"/>
        <v>0</v>
      </c>
      <c r="EE107" s="190" t="b">
        <f t="shared" si="501"/>
        <v>0</v>
      </c>
      <c r="EF107" s="189">
        <f t="shared" si="502"/>
        <v>0</v>
      </c>
      <c r="EG107" s="190" t="b">
        <f t="shared" si="503"/>
        <v>0</v>
      </c>
      <c r="EH107" s="189">
        <f t="shared" si="504"/>
        <v>0</v>
      </c>
      <c r="EI107" s="190" t="b">
        <f t="shared" si="505"/>
        <v>0</v>
      </c>
      <c r="EJ107" s="189">
        <f t="shared" si="506"/>
        <v>0</v>
      </c>
      <c r="EK107" s="190" t="b">
        <f t="shared" si="507"/>
        <v>0</v>
      </c>
      <c r="EL107" s="189">
        <f t="shared" si="508"/>
        <v>0</v>
      </c>
      <c r="EM107" s="190" t="b">
        <f t="shared" si="509"/>
        <v>0</v>
      </c>
      <c r="EN107" s="19"/>
      <c r="EO107" s="183">
        <f t="shared" si="521"/>
        <v>0</v>
      </c>
      <c r="EP107" s="190" t="b">
        <f t="shared" si="522"/>
        <v>0</v>
      </c>
      <c r="EQ107" s="189">
        <f t="shared" si="523"/>
        <v>0</v>
      </c>
      <c r="ER107" s="190" t="b">
        <f t="shared" si="524"/>
        <v>0</v>
      </c>
      <c r="ES107" s="183">
        <f t="shared" si="525"/>
        <v>0</v>
      </c>
      <c r="ET107" s="190" t="b">
        <f t="shared" si="526"/>
        <v>0</v>
      </c>
      <c r="EU107" s="189">
        <f t="shared" si="527"/>
        <v>0</v>
      </c>
      <c r="EV107" s="190" t="b">
        <f t="shared" si="528"/>
        <v>0</v>
      </c>
      <c r="EW107" s="189">
        <f t="shared" si="529"/>
        <v>0</v>
      </c>
      <c r="EX107" s="190" t="b">
        <f t="shared" si="530"/>
        <v>0</v>
      </c>
      <c r="EY107" s="189">
        <f t="shared" si="531"/>
        <v>0</v>
      </c>
      <c r="EZ107" s="190" t="b">
        <f t="shared" si="532"/>
        <v>0</v>
      </c>
      <c r="FA107" s="189">
        <f t="shared" si="533"/>
        <v>0</v>
      </c>
      <c r="FB107" s="190" t="b">
        <f t="shared" si="534"/>
        <v>0</v>
      </c>
      <c r="FC107" s="189">
        <f t="shared" si="535"/>
        <v>0</v>
      </c>
      <c r="FD107" s="190" t="b">
        <f t="shared" si="536"/>
        <v>0</v>
      </c>
      <c r="FE107" s="189">
        <f t="shared" si="537"/>
        <v>0</v>
      </c>
      <c r="FF107" s="190" t="b">
        <f t="shared" si="538"/>
        <v>0</v>
      </c>
      <c r="FG107" s="189">
        <f t="shared" si="539"/>
        <v>0</v>
      </c>
      <c r="FH107" s="190" t="b">
        <f t="shared" si="540"/>
        <v>0</v>
      </c>
      <c r="FI107" s="189">
        <f t="shared" si="541"/>
        <v>0</v>
      </c>
      <c r="FJ107" s="190" t="b">
        <f t="shared" si="542"/>
        <v>0</v>
      </c>
      <c r="FK107" s="189">
        <f t="shared" si="543"/>
        <v>0</v>
      </c>
      <c r="FL107" s="190" t="b">
        <f t="shared" si="544"/>
        <v>0</v>
      </c>
      <c r="FM107" s="189">
        <f t="shared" si="545"/>
        <v>0</v>
      </c>
      <c r="FN107" s="190" t="b">
        <f t="shared" si="546"/>
        <v>0</v>
      </c>
      <c r="FO107" s="189">
        <f t="shared" si="547"/>
        <v>0</v>
      </c>
      <c r="FP107" s="190" t="b">
        <f t="shared" si="548"/>
        <v>0</v>
      </c>
      <c r="FQ107" s="183">
        <f t="shared" si="549"/>
        <v>0</v>
      </c>
      <c r="FR107" s="190" t="b">
        <f t="shared" si="550"/>
        <v>0</v>
      </c>
      <c r="FS107" s="189">
        <f t="shared" si="551"/>
        <v>0</v>
      </c>
      <c r="FT107" s="190" t="b">
        <f t="shared" si="552"/>
        <v>0</v>
      </c>
      <c r="FU107" s="189">
        <f t="shared" si="553"/>
        <v>0</v>
      </c>
      <c r="FV107" s="190" t="b">
        <f t="shared" si="554"/>
        <v>0</v>
      </c>
      <c r="FW107" s="189">
        <f t="shared" si="555"/>
        <v>0</v>
      </c>
      <c r="FX107" s="190" t="b">
        <f t="shared" si="556"/>
        <v>0</v>
      </c>
      <c r="FY107" s="189">
        <f t="shared" si="557"/>
        <v>0</v>
      </c>
      <c r="FZ107" s="190" t="b">
        <f t="shared" si="558"/>
        <v>0</v>
      </c>
      <c r="GA107" s="189">
        <f t="shared" si="559"/>
        <v>0</v>
      </c>
      <c r="GB107" s="190" t="b">
        <f t="shared" si="560"/>
        <v>0</v>
      </c>
      <c r="GC107" s="189">
        <f t="shared" si="584"/>
        <v>0</v>
      </c>
      <c r="GD107" s="190" t="b">
        <f t="shared" si="561"/>
        <v>0</v>
      </c>
      <c r="GE107" s="189">
        <f t="shared" si="562"/>
        <v>0</v>
      </c>
      <c r="GF107" s="190" t="b">
        <f t="shared" si="563"/>
        <v>0</v>
      </c>
      <c r="GG107" s="189">
        <f t="shared" si="564"/>
        <v>0</v>
      </c>
      <c r="GH107" s="190" t="b">
        <f t="shared" si="565"/>
        <v>0</v>
      </c>
      <c r="GI107" s="189">
        <f t="shared" si="566"/>
        <v>0</v>
      </c>
      <c r="GJ107" s="190" t="b">
        <f t="shared" si="567"/>
        <v>0</v>
      </c>
      <c r="GK107" s="189">
        <f t="shared" si="568"/>
        <v>0</v>
      </c>
      <c r="GL107" s="190" t="b">
        <f t="shared" si="569"/>
        <v>0</v>
      </c>
      <c r="GM107" s="189">
        <f t="shared" si="570"/>
        <v>0</v>
      </c>
      <c r="GN107" s="193" t="b">
        <f t="shared" si="571"/>
        <v>0</v>
      </c>
      <c r="GO107" s="183">
        <f t="shared" si="572"/>
        <v>0</v>
      </c>
      <c r="GP107" s="190" t="b">
        <f t="shared" si="573"/>
        <v>0</v>
      </c>
      <c r="GQ107" s="189">
        <f t="shared" si="574"/>
        <v>0</v>
      </c>
      <c r="GR107" s="190" t="b">
        <f t="shared" si="575"/>
        <v>0</v>
      </c>
      <c r="GS107" s="189">
        <f t="shared" si="576"/>
        <v>0</v>
      </c>
      <c r="GT107" s="190" t="b">
        <f t="shared" si="577"/>
        <v>0</v>
      </c>
      <c r="GU107" s="189">
        <f t="shared" si="583"/>
        <v>0</v>
      </c>
      <c r="GV107" s="190" t="b">
        <f t="shared" si="578"/>
        <v>0</v>
      </c>
      <c r="GW107" s="189">
        <f t="shared" si="579"/>
        <v>0</v>
      </c>
      <c r="GX107" s="190" t="b">
        <f t="shared" si="580"/>
        <v>0</v>
      </c>
    </row>
    <row r="108" spans="1:206" ht="15.6">
      <c r="A108" s="83"/>
      <c r="B108" s="188">
        <f>'1. Plano anual atividades'!C110</f>
        <v>0</v>
      </c>
      <c r="C108" s="19"/>
      <c r="D108" s="190">
        <f>'1. Plano anual atividades'!D110</f>
        <v>0</v>
      </c>
      <c r="E108" s="190">
        <f>'1. Plano anual atividades'!I110</f>
        <v>0</v>
      </c>
      <c r="F108" s="190">
        <f>'1. Plano anual atividades'!J110</f>
        <v>0</v>
      </c>
      <c r="G108" s="190">
        <f>'1. Plano anual atividades'!K110</f>
        <v>0</v>
      </c>
      <c r="H108" s="190">
        <f>'1. Plano anual atividades'!L110</f>
        <v>0</v>
      </c>
      <c r="I108" s="190">
        <f>'1. Plano anual atividades'!M110</f>
        <v>0</v>
      </c>
      <c r="J108" s="190">
        <f>'1. Plano anual atividades'!N110</f>
        <v>0</v>
      </c>
      <c r="K108" s="190">
        <f>'1. Plano anual atividades'!O110</f>
        <v>0</v>
      </c>
      <c r="L108" s="190">
        <f>'1. Plano anual atividades'!P110</f>
        <v>0</v>
      </c>
      <c r="M108" s="190">
        <f>'1. Plano anual atividades'!Q110</f>
        <v>0</v>
      </c>
      <c r="N108" s="190">
        <f>'1. Plano anual atividades'!R110</f>
        <v>0</v>
      </c>
      <c r="O108" s="19"/>
      <c r="P108" s="19"/>
      <c r="Q108" s="190">
        <f t="shared" si="512"/>
        <v>0</v>
      </c>
      <c r="R108" s="19"/>
      <c r="S108" s="19"/>
      <c r="T108" s="190">
        <f t="shared" si="585"/>
        <v>0</v>
      </c>
      <c r="U108" s="190">
        <f t="shared" si="586"/>
        <v>0</v>
      </c>
      <c r="V108" s="19"/>
      <c r="W108" s="19"/>
      <c r="X108" s="190">
        <f>P108*V108</f>
        <v>0</v>
      </c>
      <c r="Y108" s="190">
        <f t="shared" si="514"/>
        <v>0</v>
      </c>
      <c r="Z108" s="19"/>
      <c r="AA108" s="19"/>
      <c r="AB108" s="191">
        <f>'1. Plano anual atividades'!E110</f>
        <v>0</v>
      </c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2"/>
      <c r="BB108" s="19"/>
      <c r="BC108" s="17">
        <f t="shared" si="515"/>
        <v>0</v>
      </c>
      <c r="BD108" s="20" t="b">
        <f t="shared" si="428"/>
        <v>0</v>
      </c>
      <c r="BE108" s="17">
        <f t="shared" si="516"/>
        <v>0</v>
      </c>
      <c r="BF108" s="20" t="b">
        <f t="shared" si="429"/>
        <v>0</v>
      </c>
      <c r="BG108" s="19">
        <f t="shared" si="430"/>
        <v>0</v>
      </c>
      <c r="BH108" s="20" t="b">
        <f t="shared" si="431"/>
        <v>0</v>
      </c>
      <c r="BI108" s="19">
        <f t="shared" si="432"/>
        <v>0</v>
      </c>
      <c r="BJ108" s="20" t="b">
        <f t="shared" si="433"/>
        <v>0</v>
      </c>
      <c r="BK108" s="19">
        <f t="shared" si="434"/>
        <v>0</v>
      </c>
      <c r="BL108" s="20" t="b">
        <f t="shared" si="435"/>
        <v>0</v>
      </c>
      <c r="BM108" s="19">
        <f t="shared" si="436"/>
        <v>0</v>
      </c>
      <c r="BN108" s="20" t="b">
        <f t="shared" si="437"/>
        <v>0</v>
      </c>
      <c r="BO108" s="19">
        <f t="shared" si="438"/>
        <v>0</v>
      </c>
      <c r="BP108" s="20" t="b">
        <f t="shared" si="439"/>
        <v>0</v>
      </c>
      <c r="BQ108" s="17">
        <f t="shared" si="440"/>
        <v>0</v>
      </c>
      <c r="BR108" s="20" t="b">
        <f t="shared" si="441"/>
        <v>0</v>
      </c>
      <c r="BS108" s="17">
        <f t="shared" si="517"/>
        <v>0</v>
      </c>
      <c r="BT108" s="20" t="b">
        <f t="shared" si="442"/>
        <v>0</v>
      </c>
      <c r="BU108" s="19">
        <f t="shared" si="443"/>
        <v>0</v>
      </c>
      <c r="BV108" s="20" t="b">
        <f t="shared" si="444"/>
        <v>0</v>
      </c>
      <c r="BW108" s="19">
        <f t="shared" si="445"/>
        <v>0</v>
      </c>
      <c r="BX108" s="20" t="b">
        <f t="shared" si="446"/>
        <v>0</v>
      </c>
      <c r="BY108" s="19">
        <f t="shared" si="447"/>
        <v>0</v>
      </c>
      <c r="BZ108" s="20" t="b">
        <f t="shared" si="448"/>
        <v>0</v>
      </c>
      <c r="CA108" s="19">
        <f t="shared" si="449"/>
        <v>0</v>
      </c>
      <c r="CB108" s="20" t="b">
        <f t="shared" si="450"/>
        <v>0</v>
      </c>
      <c r="CC108" s="28"/>
      <c r="CD108" s="183">
        <f t="shared" si="518"/>
        <v>0</v>
      </c>
      <c r="CE108" s="190" t="b">
        <f t="shared" si="451"/>
        <v>0</v>
      </c>
      <c r="CF108" s="189">
        <f t="shared" si="452"/>
        <v>0</v>
      </c>
      <c r="CG108" s="190" t="b">
        <f t="shared" si="453"/>
        <v>0</v>
      </c>
      <c r="CH108" s="183">
        <f t="shared" si="519"/>
        <v>0</v>
      </c>
      <c r="CI108" s="190" t="b">
        <f t="shared" si="454"/>
        <v>0</v>
      </c>
      <c r="CJ108" s="189">
        <f t="shared" si="455"/>
        <v>0</v>
      </c>
      <c r="CK108" s="190" t="b">
        <f t="shared" si="456"/>
        <v>0</v>
      </c>
      <c r="CL108" s="189">
        <f t="shared" si="457"/>
        <v>0</v>
      </c>
      <c r="CM108" s="190" t="b">
        <f t="shared" si="458"/>
        <v>0</v>
      </c>
      <c r="CN108" s="189">
        <f t="shared" si="459"/>
        <v>0</v>
      </c>
      <c r="CO108" s="190" t="b">
        <f t="shared" si="460"/>
        <v>0</v>
      </c>
      <c r="CP108" s="189">
        <f t="shared" si="461"/>
        <v>0</v>
      </c>
      <c r="CQ108" s="190" t="b">
        <f t="shared" si="462"/>
        <v>0</v>
      </c>
      <c r="CR108" s="189">
        <f t="shared" si="463"/>
        <v>0</v>
      </c>
      <c r="CS108" s="190" t="b">
        <f t="shared" si="464"/>
        <v>0</v>
      </c>
      <c r="CT108" s="189">
        <f t="shared" si="465"/>
        <v>0</v>
      </c>
      <c r="CU108" s="190" t="b">
        <f t="shared" si="466"/>
        <v>0</v>
      </c>
      <c r="CV108" s="189">
        <f t="shared" si="467"/>
        <v>0</v>
      </c>
      <c r="CW108" s="190" t="b">
        <f t="shared" si="468"/>
        <v>0</v>
      </c>
      <c r="CX108" s="189">
        <f t="shared" si="469"/>
        <v>0</v>
      </c>
      <c r="CY108" s="190" t="b">
        <f t="shared" si="470"/>
        <v>0</v>
      </c>
      <c r="CZ108" s="189">
        <f t="shared" si="471"/>
        <v>0</v>
      </c>
      <c r="DA108" s="190" t="b">
        <f t="shared" si="472"/>
        <v>0</v>
      </c>
      <c r="DB108" s="189">
        <f t="shared" si="473"/>
        <v>0</v>
      </c>
      <c r="DC108" s="190" t="b">
        <f t="shared" si="474"/>
        <v>0</v>
      </c>
      <c r="DD108" s="189">
        <f t="shared" si="475"/>
        <v>0</v>
      </c>
      <c r="DE108" s="190" t="b">
        <f t="shared" si="476"/>
        <v>0</v>
      </c>
      <c r="DF108" s="183">
        <f t="shared" si="520"/>
        <v>0</v>
      </c>
      <c r="DG108" s="190" t="b">
        <f t="shared" si="477"/>
        <v>0</v>
      </c>
      <c r="DH108" s="189">
        <f t="shared" si="478"/>
        <v>0</v>
      </c>
      <c r="DI108" s="190" t="b">
        <f t="shared" si="479"/>
        <v>0</v>
      </c>
      <c r="DJ108" s="189">
        <f t="shared" si="480"/>
        <v>0</v>
      </c>
      <c r="DK108" s="190" t="b">
        <f t="shared" si="481"/>
        <v>0</v>
      </c>
      <c r="DL108" s="189">
        <f t="shared" si="482"/>
        <v>0</v>
      </c>
      <c r="DM108" s="190" t="b">
        <f t="shared" si="483"/>
        <v>0</v>
      </c>
      <c r="DN108" s="189">
        <f t="shared" si="484"/>
        <v>0</v>
      </c>
      <c r="DO108" s="190" t="b">
        <f t="shared" si="485"/>
        <v>0</v>
      </c>
      <c r="DP108" s="189">
        <f t="shared" si="486"/>
        <v>0</v>
      </c>
      <c r="DQ108" s="190" t="b">
        <f t="shared" si="487"/>
        <v>0</v>
      </c>
      <c r="DR108" s="189">
        <f t="shared" si="488"/>
        <v>0</v>
      </c>
      <c r="DS108" s="190" t="b">
        <f t="shared" si="489"/>
        <v>0</v>
      </c>
      <c r="DT108" s="189">
        <f t="shared" si="490"/>
        <v>0</v>
      </c>
      <c r="DU108" s="190" t="b">
        <f t="shared" si="491"/>
        <v>0</v>
      </c>
      <c r="DV108" s="189">
        <f t="shared" si="492"/>
        <v>0</v>
      </c>
      <c r="DW108" s="190" t="b">
        <f t="shared" si="493"/>
        <v>0</v>
      </c>
      <c r="DX108" s="189">
        <f t="shared" si="494"/>
        <v>0</v>
      </c>
      <c r="DY108" s="190" t="b">
        <f t="shared" si="495"/>
        <v>0</v>
      </c>
      <c r="DZ108" s="189">
        <f t="shared" si="496"/>
        <v>0</v>
      </c>
      <c r="EA108" s="190" t="b">
        <f t="shared" si="497"/>
        <v>0</v>
      </c>
      <c r="EB108" s="189">
        <f t="shared" si="498"/>
        <v>0</v>
      </c>
      <c r="EC108" s="193" t="b">
        <f t="shared" si="499"/>
        <v>0</v>
      </c>
      <c r="ED108" s="183">
        <f t="shared" si="500"/>
        <v>0</v>
      </c>
      <c r="EE108" s="190" t="b">
        <f t="shared" si="501"/>
        <v>0</v>
      </c>
      <c r="EF108" s="189">
        <f t="shared" si="502"/>
        <v>0</v>
      </c>
      <c r="EG108" s="190" t="b">
        <f t="shared" si="503"/>
        <v>0</v>
      </c>
      <c r="EH108" s="189">
        <f t="shared" si="504"/>
        <v>0</v>
      </c>
      <c r="EI108" s="190" t="b">
        <f t="shared" si="505"/>
        <v>0</v>
      </c>
      <c r="EJ108" s="189">
        <f t="shared" si="506"/>
        <v>0</v>
      </c>
      <c r="EK108" s="190" t="b">
        <f t="shared" si="507"/>
        <v>0</v>
      </c>
      <c r="EL108" s="189">
        <f t="shared" si="508"/>
        <v>0</v>
      </c>
      <c r="EM108" s="190" t="b">
        <f t="shared" si="509"/>
        <v>0</v>
      </c>
      <c r="EN108" s="19"/>
      <c r="EO108" s="183">
        <f t="shared" si="521"/>
        <v>0</v>
      </c>
      <c r="EP108" s="190" t="b">
        <f t="shared" si="522"/>
        <v>0</v>
      </c>
      <c r="EQ108" s="189">
        <f t="shared" si="523"/>
        <v>0</v>
      </c>
      <c r="ER108" s="190" t="b">
        <f t="shared" si="524"/>
        <v>0</v>
      </c>
      <c r="ES108" s="183">
        <f t="shared" si="525"/>
        <v>0</v>
      </c>
      <c r="ET108" s="190" t="b">
        <f t="shared" si="526"/>
        <v>0</v>
      </c>
      <c r="EU108" s="189">
        <f t="shared" si="527"/>
        <v>0</v>
      </c>
      <c r="EV108" s="190" t="b">
        <f t="shared" si="528"/>
        <v>0</v>
      </c>
      <c r="EW108" s="189">
        <f t="shared" si="529"/>
        <v>0</v>
      </c>
      <c r="EX108" s="190" t="b">
        <f t="shared" si="530"/>
        <v>0</v>
      </c>
      <c r="EY108" s="189">
        <f t="shared" si="531"/>
        <v>0</v>
      </c>
      <c r="EZ108" s="190" t="b">
        <f t="shared" si="532"/>
        <v>0</v>
      </c>
      <c r="FA108" s="189">
        <f t="shared" si="533"/>
        <v>0</v>
      </c>
      <c r="FB108" s="190" t="b">
        <f t="shared" si="534"/>
        <v>0</v>
      </c>
      <c r="FC108" s="189">
        <f t="shared" si="535"/>
        <v>0</v>
      </c>
      <c r="FD108" s="190" t="b">
        <f t="shared" si="536"/>
        <v>0</v>
      </c>
      <c r="FE108" s="189">
        <f t="shared" si="537"/>
        <v>0</v>
      </c>
      <c r="FF108" s="190" t="b">
        <f t="shared" si="538"/>
        <v>0</v>
      </c>
      <c r="FG108" s="189">
        <f t="shared" si="539"/>
        <v>0</v>
      </c>
      <c r="FH108" s="190" t="b">
        <f t="shared" si="540"/>
        <v>0</v>
      </c>
      <c r="FI108" s="189">
        <f t="shared" si="541"/>
        <v>0</v>
      </c>
      <c r="FJ108" s="190" t="b">
        <f t="shared" si="542"/>
        <v>0</v>
      </c>
      <c r="FK108" s="189">
        <f t="shared" si="543"/>
        <v>0</v>
      </c>
      <c r="FL108" s="190" t="b">
        <f t="shared" si="544"/>
        <v>0</v>
      </c>
      <c r="FM108" s="189">
        <f t="shared" si="545"/>
        <v>0</v>
      </c>
      <c r="FN108" s="190" t="b">
        <f t="shared" si="546"/>
        <v>0</v>
      </c>
      <c r="FO108" s="189">
        <f t="shared" si="547"/>
        <v>0</v>
      </c>
      <c r="FP108" s="190" t="b">
        <f t="shared" si="548"/>
        <v>0</v>
      </c>
      <c r="FQ108" s="183">
        <f t="shared" si="549"/>
        <v>0</v>
      </c>
      <c r="FR108" s="190" t="b">
        <f t="shared" si="550"/>
        <v>0</v>
      </c>
      <c r="FS108" s="189">
        <f t="shared" si="551"/>
        <v>0</v>
      </c>
      <c r="FT108" s="190" t="b">
        <f t="shared" si="552"/>
        <v>0</v>
      </c>
      <c r="FU108" s="189">
        <f t="shared" si="553"/>
        <v>0</v>
      </c>
      <c r="FV108" s="190" t="b">
        <f t="shared" si="554"/>
        <v>0</v>
      </c>
      <c r="FW108" s="189">
        <f t="shared" si="555"/>
        <v>0</v>
      </c>
      <c r="FX108" s="190" t="b">
        <f t="shared" si="556"/>
        <v>0</v>
      </c>
      <c r="FY108" s="189">
        <f t="shared" si="557"/>
        <v>0</v>
      </c>
      <c r="FZ108" s="190" t="b">
        <f t="shared" si="558"/>
        <v>0</v>
      </c>
      <c r="GA108" s="189">
        <f t="shared" si="559"/>
        <v>0</v>
      </c>
      <c r="GB108" s="190" t="b">
        <f t="shared" si="560"/>
        <v>0</v>
      </c>
      <c r="GC108" s="189">
        <f t="shared" si="584"/>
        <v>0</v>
      </c>
      <c r="GD108" s="190" t="b">
        <f t="shared" si="561"/>
        <v>0</v>
      </c>
      <c r="GE108" s="189">
        <f t="shared" si="562"/>
        <v>0</v>
      </c>
      <c r="GF108" s="190" t="b">
        <f t="shared" si="563"/>
        <v>0</v>
      </c>
      <c r="GG108" s="189">
        <f t="shared" si="564"/>
        <v>0</v>
      </c>
      <c r="GH108" s="190" t="b">
        <f t="shared" si="565"/>
        <v>0</v>
      </c>
      <c r="GI108" s="189">
        <f t="shared" si="566"/>
        <v>0</v>
      </c>
      <c r="GJ108" s="190" t="b">
        <f t="shared" si="567"/>
        <v>0</v>
      </c>
      <c r="GK108" s="189">
        <f t="shared" si="568"/>
        <v>0</v>
      </c>
      <c r="GL108" s="190" t="b">
        <f t="shared" si="569"/>
        <v>0</v>
      </c>
      <c r="GM108" s="189">
        <f t="shared" si="570"/>
        <v>0</v>
      </c>
      <c r="GN108" s="193" t="b">
        <f t="shared" si="571"/>
        <v>0</v>
      </c>
      <c r="GO108" s="183">
        <f t="shared" si="572"/>
        <v>0</v>
      </c>
      <c r="GP108" s="190" t="b">
        <f t="shared" si="573"/>
        <v>0</v>
      </c>
      <c r="GQ108" s="189">
        <f t="shared" si="574"/>
        <v>0</v>
      </c>
      <c r="GR108" s="190" t="b">
        <f t="shared" si="575"/>
        <v>0</v>
      </c>
      <c r="GS108" s="189">
        <f t="shared" si="576"/>
        <v>0</v>
      </c>
      <c r="GT108" s="190" t="b">
        <f t="shared" si="577"/>
        <v>0</v>
      </c>
      <c r="GU108" s="189">
        <f t="shared" si="583"/>
        <v>0</v>
      </c>
      <c r="GV108" s="190" t="b">
        <f t="shared" si="578"/>
        <v>0</v>
      </c>
      <c r="GW108" s="189">
        <f t="shared" si="579"/>
        <v>0</v>
      </c>
      <c r="GX108" s="190" t="b">
        <f t="shared" si="580"/>
        <v>0</v>
      </c>
    </row>
    <row r="109" spans="1:206" ht="16.2" thickBot="1">
      <c r="A109" s="83"/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6"/>
      <c r="Q109" s="196"/>
      <c r="R109" s="196"/>
      <c r="S109" s="196"/>
      <c r="T109" s="196"/>
      <c r="U109" s="196"/>
      <c r="V109" s="196"/>
      <c r="W109" s="196"/>
      <c r="X109" s="196"/>
      <c r="Y109" s="196"/>
      <c r="Z109" s="196"/>
      <c r="AA109" s="196"/>
      <c r="AB109" s="198"/>
      <c r="AC109" s="197"/>
      <c r="AD109" s="197"/>
      <c r="AE109" s="197"/>
      <c r="AF109" s="197"/>
      <c r="AG109" s="197"/>
      <c r="AH109" s="197"/>
      <c r="AI109" s="197"/>
      <c r="AJ109" s="197"/>
      <c r="AK109" s="197"/>
      <c r="AL109" s="197"/>
      <c r="AM109" s="197"/>
      <c r="AN109" s="197"/>
      <c r="AO109" s="197"/>
      <c r="AP109" s="197"/>
      <c r="AQ109" s="197"/>
      <c r="AR109" s="197"/>
      <c r="AS109" s="197"/>
      <c r="AT109" s="197"/>
      <c r="AU109" s="197"/>
      <c r="AV109" s="197"/>
      <c r="AW109" s="197"/>
      <c r="AX109" s="197"/>
      <c r="AY109" s="197"/>
      <c r="AZ109" s="197"/>
      <c r="BA109" s="197"/>
      <c r="BB109" s="197"/>
      <c r="BC109" s="197"/>
      <c r="BD109" s="197"/>
      <c r="BE109" s="197"/>
      <c r="BF109" s="197"/>
      <c r="BG109" s="197"/>
      <c r="BH109" s="197"/>
      <c r="BI109" s="197"/>
      <c r="BJ109" s="197"/>
      <c r="BK109" s="197"/>
      <c r="BL109" s="197"/>
      <c r="BM109" s="197"/>
      <c r="BN109" s="197"/>
      <c r="BO109" s="197"/>
      <c r="BP109" s="197"/>
      <c r="BQ109" s="197"/>
      <c r="BR109" s="197"/>
      <c r="BS109" s="197"/>
      <c r="BT109" s="197"/>
      <c r="BU109" s="197"/>
      <c r="BV109" s="197"/>
      <c r="BW109" s="197"/>
      <c r="BX109" s="197"/>
      <c r="BY109" s="197"/>
      <c r="BZ109" s="197"/>
      <c r="CA109" s="197"/>
      <c r="CB109" s="197"/>
      <c r="CC109" s="197"/>
      <c r="CD109" s="197"/>
      <c r="CE109" s="197"/>
      <c r="CF109" s="197"/>
      <c r="CG109" s="197"/>
      <c r="CH109" s="197"/>
      <c r="CI109" s="197"/>
      <c r="CJ109" s="197"/>
      <c r="CK109" s="197"/>
      <c r="CL109" s="197"/>
      <c r="CM109" s="197"/>
      <c r="CN109" s="197"/>
      <c r="CO109" s="197"/>
      <c r="CP109" s="197"/>
      <c r="CQ109" s="197"/>
      <c r="CR109" s="197"/>
      <c r="CS109" s="197"/>
      <c r="CT109" s="197"/>
      <c r="CU109" s="197"/>
      <c r="CV109" s="197"/>
      <c r="CW109" s="197"/>
      <c r="CX109" s="197"/>
      <c r="CY109" s="197"/>
      <c r="CZ109" s="197"/>
      <c r="DA109" s="197"/>
      <c r="DB109" s="197"/>
      <c r="DC109" s="197"/>
      <c r="DD109" s="197"/>
      <c r="DE109" s="197"/>
      <c r="DF109" s="197"/>
      <c r="DG109" s="197"/>
      <c r="DH109" s="197"/>
      <c r="DI109" s="197"/>
      <c r="DJ109" s="197"/>
      <c r="DK109" s="197"/>
      <c r="DL109" s="197"/>
      <c r="DM109" s="197"/>
      <c r="DN109" s="197"/>
      <c r="DO109" s="197"/>
      <c r="DP109" s="197"/>
      <c r="DQ109" s="197"/>
      <c r="DR109" s="197"/>
      <c r="DS109" s="197"/>
      <c r="DT109" s="197"/>
      <c r="DU109" s="197"/>
      <c r="DV109" s="197"/>
      <c r="DW109" s="197"/>
      <c r="DX109" s="197"/>
      <c r="DY109" s="197"/>
      <c r="DZ109" s="197"/>
      <c r="EA109" s="197"/>
      <c r="EB109" s="197"/>
      <c r="EC109" s="199"/>
      <c r="ED109" s="197"/>
      <c r="EE109" s="197"/>
      <c r="EF109" s="197"/>
      <c r="EG109" s="197"/>
      <c r="EH109" s="197"/>
      <c r="EI109" s="197"/>
      <c r="EJ109" s="197"/>
      <c r="EK109" s="197"/>
      <c r="EL109" s="197"/>
      <c r="EM109" s="197"/>
      <c r="EN109" s="197"/>
      <c r="EO109" s="197"/>
      <c r="EP109" s="197"/>
      <c r="EQ109" s="197"/>
      <c r="ER109" s="197"/>
      <c r="ES109" s="197"/>
      <c r="ET109" s="197"/>
      <c r="EU109" s="197"/>
      <c r="EV109" s="197"/>
      <c r="EW109" s="197"/>
      <c r="EX109" s="197"/>
      <c r="EY109" s="197"/>
      <c r="EZ109" s="197"/>
      <c r="FA109" s="197"/>
      <c r="FB109" s="197"/>
      <c r="FC109" s="197"/>
      <c r="FD109" s="197"/>
      <c r="FE109" s="197"/>
      <c r="FF109" s="197"/>
      <c r="FG109" s="197"/>
      <c r="FH109" s="197"/>
      <c r="FI109" s="197"/>
      <c r="FJ109" s="197"/>
      <c r="FK109" s="197"/>
      <c r="FL109" s="197"/>
      <c r="FM109" s="197"/>
      <c r="FN109" s="197"/>
      <c r="FO109" s="197"/>
      <c r="FP109" s="197"/>
      <c r="FQ109" s="197"/>
      <c r="FR109" s="197"/>
      <c r="FS109" s="197"/>
      <c r="FT109" s="197"/>
      <c r="FU109" s="197"/>
      <c r="FV109" s="197"/>
      <c r="FW109" s="197"/>
      <c r="FX109" s="197"/>
      <c r="FY109" s="197"/>
      <c r="FZ109" s="197"/>
      <c r="GA109" s="197"/>
      <c r="GB109" s="197"/>
      <c r="GC109" s="197"/>
      <c r="GD109" s="197"/>
      <c r="GE109" s="197"/>
      <c r="GF109" s="197"/>
      <c r="GG109" s="197"/>
      <c r="GH109" s="197"/>
      <c r="GI109" s="197"/>
      <c r="GJ109" s="197"/>
      <c r="GK109" s="197"/>
      <c r="GL109" s="197"/>
      <c r="GM109" s="197"/>
      <c r="GN109" s="199"/>
      <c r="GO109" s="197"/>
      <c r="GP109" s="197"/>
      <c r="GQ109" s="197"/>
      <c r="GR109" s="197"/>
      <c r="GS109" s="197"/>
      <c r="GT109" s="197"/>
      <c r="GU109" s="197"/>
      <c r="GV109" s="197"/>
      <c r="GW109" s="197"/>
      <c r="GX109" s="197"/>
    </row>
    <row r="110" spans="1:206" s="98" customFormat="1" ht="19.5" customHeight="1">
      <c r="A110" s="76"/>
      <c r="B110" s="76">
        <f>'1. Plano anual atividades'!C112</f>
        <v>0</v>
      </c>
      <c r="C110" s="76">
        <f>COUNTA(C89:C108)</f>
        <v>0</v>
      </c>
      <c r="D110" s="76">
        <f>COUNTIF(D89:D108, "■")</f>
        <v>0</v>
      </c>
      <c r="E110" s="200">
        <f t="shared" ref="E110:K110" si="587">COUNTIF(E89:E108, "■")</f>
        <v>0</v>
      </c>
      <c r="F110" s="200">
        <f t="shared" si="587"/>
        <v>0</v>
      </c>
      <c r="G110" s="200">
        <f t="shared" si="587"/>
        <v>0</v>
      </c>
      <c r="H110" s="200">
        <f t="shared" si="587"/>
        <v>0</v>
      </c>
      <c r="I110" s="200">
        <f t="shared" si="587"/>
        <v>0</v>
      </c>
      <c r="J110" s="200">
        <f t="shared" si="587"/>
        <v>0</v>
      </c>
      <c r="K110" s="200">
        <f t="shared" si="587"/>
        <v>0</v>
      </c>
      <c r="L110" s="200">
        <f t="shared" ref="L110:N110" si="588">COUNTIF(L89:L108, "■")</f>
        <v>0</v>
      </c>
      <c r="M110" s="200">
        <f t="shared" si="588"/>
        <v>0</v>
      </c>
      <c r="N110" s="200">
        <f t="shared" si="588"/>
        <v>0</v>
      </c>
      <c r="O110" s="76">
        <f t="shared" ref="O110:AA110" si="589">SUM(O89:O108)</f>
        <v>0</v>
      </c>
      <c r="P110" s="76">
        <f t="shared" ref="P110:Q110" si="590">SUM(P89:P108)</f>
        <v>0</v>
      </c>
      <c r="Q110" s="76">
        <f t="shared" si="590"/>
        <v>0</v>
      </c>
      <c r="R110" s="76">
        <f t="shared" si="589"/>
        <v>0</v>
      </c>
      <c r="S110" s="76">
        <f t="shared" si="589"/>
        <v>0</v>
      </c>
      <c r="T110" s="76">
        <f t="shared" si="589"/>
        <v>0</v>
      </c>
      <c r="U110" s="76">
        <f t="shared" ref="U110" si="591">SUM(U89:U108)</f>
        <v>0</v>
      </c>
      <c r="V110" s="76">
        <f t="shared" si="589"/>
        <v>0</v>
      </c>
      <c r="W110" s="76">
        <f t="shared" si="589"/>
        <v>0</v>
      </c>
      <c r="X110" s="76">
        <f t="shared" ref="X110:Y110" si="592">SUM(X89:X108)</f>
        <v>0</v>
      </c>
      <c r="Y110" s="76">
        <f t="shared" si="592"/>
        <v>0</v>
      </c>
      <c r="Z110" s="76">
        <f t="shared" si="589"/>
        <v>0</v>
      </c>
      <c r="AA110" s="76">
        <f t="shared" si="589"/>
        <v>0</v>
      </c>
      <c r="AB110" s="76">
        <f t="shared" ref="AB110:AL110" si="593">COUNTIF(AB89:AB108, "■")</f>
        <v>0</v>
      </c>
      <c r="AC110" s="76">
        <f t="shared" si="593"/>
        <v>0</v>
      </c>
      <c r="AD110" s="76">
        <f t="shared" si="593"/>
        <v>0</v>
      </c>
      <c r="AE110" s="76">
        <f t="shared" si="593"/>
        <v>0</v>
      </c>
      <c r="AF110" s="76">
        <f t="shared" si="593"/>
        <v>0</v>
      </c>
      <c r="AG110" s="76">
        <f t="shared" si="593"/>
        <v>0</v>
      </c>
      <c r="AH110" s="76">
        <f t="shared" si="593"/>
        <v>0</v>
      </c>
      <c r="AI110" s="76">
        <f t="shared" si="593"/>
        <v>0</v>
      </c>
      <c r="AJ110" s="76">
        <f t="shared" si="593"/>
        <v>0</v>
      </c>
      <c r="AK110" s="76">
        <f t="shared" si="593"/>
        <v>0</v>
      </c>
      <c r="AL110" s="76">
        <f t="shared" si="593"/>
        <v>0</v>
      </c>
      <c r="AM110" s="76">
        <f t="shared" ref="AM110:AV110" si="594">SUM(AM89:AM108)</f>
        <v>0</v>
      </c>
      <c r="AN110" s="76">
        <f t="shared" si="594"/>
        <v>0</v>
      </c>
      <c r="AO110" s="76">
        <f t="shared" si="594"/>
        <v>0</v>
      </c>
      <c r="AP110" s="76">
        <f t="shared" si="594"/>
        <v>0</v>
      </c>
      <c r="AQ110" s="76">
        <f t="shared" si="594"/>
        <v>0</v>
      </c>
      <c r="AR110" s="76">
        <f t="shared" si="594"/>
        <v>0</v>
      </c>
      <c r="AS110" s="76">
        <f t="shared" si="594"/>
        <v>0</v>
      </c>
      <c r="AT110" s="76">
        <f t="shared" si="594"/>
        <v>0</v>
      </c>
      <c r="AU110" s="76">
        <f t="shared" si="594"/>
        <v>0</v>
      </c>
      <c r="AV110" s="76">
        <f t="shared" si="594"/>
        <v>0</v>
      </c>
      <c r="AW110" s="76"/>
      <c r="AX110" s="76"/>
      <c r="AY110" s="76"/>
      <c r="AZ110" s="76"/>
      <c r="BA110" s="76"/>
      <c r="BB110" s="76"/>
      <c r="BC110" s="76"/>
      <c r="BD110" s="76">
        <f>SUM(BD89:BD108)</f>
        <v>0</v>
      </c>
      <c r="BE110" s="76"/>
      <c r="BF110" s="76">
        <f>SUM(BF89:BF108)</f>
        <v>0</v>
      </c>
      <c r="BG110" s="76"/>
      <c r="BH110" s="76">
        <f>SUM(BH89:BH108)</f>
        <v>0</v>
      </c>
      <c r="BI110" s="76"/>
      <c r="BJ110" s="76">
        <f>SUM(BJ89:BJ108)</f>
        <v>0</v>
      </c>
      <c r="BK110" s="76"/>
      <c r="BL110" s="76">
        <f>SUM(BL89:BL108)</f>
        <v>0</v>
      </c>
      <c r="BM110" s="76"/>
      <c r="BN110" s="76">
        <f>SUM(BN89:BN108)</f>
        <v>0</v>
      </c>
      <c r="BO110" s="76"/>
      <c r="BP110" s="76">
        <f>SUM(BP89:BP108)</f>
        <v>0</v>
      </c>
      <c r="BQ110" s="76"/>
      <c r="BR110" s="76">
        <f>SUM(BR89:BR108)</f>
        <v>0</v>
      </c>
      <c r="BS110" s="76"/>
      <c r="BT110" s="76">
        <f>SUM(BT89:BT108)</f>
        <v>0</v>
      </c>
      <c r="BU110" s="76"/>
      <c r="BV110" s="76">
        <f>SUM(BV89:BV108)</f>
        <v>0</v>
      </c>
      <c r="BW110" s="76"/>
      <c r="BX110" s="76">
        <f>SUM(BX89:BX108)</f>
        <v>0</v>
      </c>
      <c r="BY110" s="76"/>
      <c r="BZ110" s="76">
        <f>SUM(BZ89:BZ108)</f>
        <v>0</v>
      </c>
      <c r="CA110" s="76"/>
      <c r="CB110" s="76">
        <f>SUM(CB89:CB108)</f>
        <v>0</v>
      </c>
      <c r="CC110" s="201"/>
      <c r="CD110" s="76"/>
      <c r="CE110" s="76">
        <f>SUM(CE89:CE108)</f>
        <v>0</v>
      </c>
      <c r="CF110" s="76"/>
      <c r="CG110" s="76">
        <f>SUM(CG89:CG108)</f>
        <v>0</v>
      </c>
      <c r="CH110" s="76"/>
      <c r="CI110" s="76">
        <f>SUM(CI89:CI108)</f>
        <v>0</v>
      </c>
      <c r="CJ110" s="76"/>
      <c r="CK110" s="76">
        <f>SUM(CK89:CK108)</f>
        <v>0</v>
      </c>
      <c r="CL110" s="76"/>
      <c r="CM110" s="76">
        <f>SUM(CM89:CM108)</f>
        <v>0</v>
      </c>
      <c r="CN110" s="76"/>
      <c r="CO110" s="76">
        <f>SUM(CO89:CO108)</f>
        <v>0</v>
      </c>
      <c r="CP110" s="76"/>
      <c r="CQ110" s="76">
        <f>SUM(CQ89:CQ108)</f>
        <v>0</v>
      </c>
      <c r="CR110" s="76"/>
      <c r="CS110" s="76">
        <f>SUM(CS89:CS108)</f>
        <v>0</v>
      </c>
      <c r="CT110" s="76"/>
      <c r="CU110" s="76">
        <f>SUM(CU89:CU108)</f>
        <v>0</v>
      </c>
      <c r="CV110" s="76"/>
      <c r="CW110" s="76">
        <f>SUM(CW89:CW108)</f>
        <v>0</v>
      </c>
      <c r="CX110" s="76"/>
      <c r="CY110" s="76">
        <f>SUM(CY89:CY108)</f>
        <v>0</v>
      </c>
      <c r="CZ110" s="76"/>
      <c r="DA110" s="76">
        <f>SUM(DA89:DA108)</f>
        <v>0</v>
      </c>
      <c r="DB110" s="76"/>
      <c r="DC110" s="76">
        <f>SUM(DC89:DC108)</f>
        <v>0</v>
      </c>
      <c r="DD110" s="76"/>
      <c r="DE110" s="76">
        <f>SUM(DE89:DE108)</f>
        <v>0</v>
      </c>
      <c r="DF110" s="76"/>
      <c r="DG110" s="76">
        <f>SUM(DG89:DG108)</f>
        <v>0</v>
      </c>
      <c r="DH110" s="76"/>
      <c r="DI110" s="76">
        <f>SUM(DI89:DI108)</f>
        <v>0</v>
      </c>
      <c r="DJ110" s="76"/>
      <c r="DK110" s="76">
        <f>SUM(DK89:DK108)</f>
        <v>0</v>
      </c>
      <c r="DL110" s="76"/>
      <c r="DM110" s="76">
        <f>SUM(DM89:DM108)</f>
        <v>0</v>
      </c>
      <c r="DN110" s="76"/>
      <c r="DO110" s="76">
        <f>SUM(DO89:DO108)</f>
        <v>0</v>
      </c>
      <c r="DP110" s="76"/>
      <c r="DQ110" s="76">
        <f>SUM(DQ89:DQ108)</f>
        <v>0</v>
      </c>
      <c r="DR110" s="76"/>
      <c r="DS110" s="76">
        <f>SUM(DS89:DS108)</f>
        <v>0</v>
      </c>
      <c r="DT110" s="76"/>
      <c r="DU110" s="76">
        <f>SUM(DU89:DU108)</f>
        <v>0</v>
      </c>
      <c r="DV110" s="76"/>
      <c r="DW110" s="76">
        <f>SUM(DW89:DW108)</f>
        <v>0</v>
      </c>
      <c r="DX110" s="76"/>
      <c r="DY110" s="76">
        <f>SUM(DY89:DY108)</f>
        <v>0</v>
      </c>
      <c r="DZ110" s="76"/>
      <c r="EA110" s="76">
        <f>SUM(EA89:EA108)</f>
        <v>0</v>
      </c>
      <c r="EB110" s="76"/>
      <c r="EC110" s="76">
        <f>SUM(EC89:EC108)</f>
        <v>0</v>
      </c>
      <c r="ED110" s="76"/>
      <c r="EE110" s="76">
        <f>SUM(EE89:EE108)</f>
        <v>0</v>
      </c>
      <c r="EF110" s="76"/>
      <c r="EG110" s="76">
        <f>SUM(EG89:EG108)</f>
        <v>0</v>
      </c>
      <c r="EH110" s="76"/>
      <c r="EI110" s="76">
        <f>SUM(EI89:EI108)</f>
        <v>0</v>
      </c>
      <c r="EJ110" s="76"/>
      <c r="EK110" s="76">
        <f>SUM(EK89:EK108)</f>
        <v>0</v>
      </c>
      <c r="EL110" s="76"/>
      <c r="EM110" s="76">
        <f>SUM(EM89:EM108)</f>
        <v>0</v>
      </c>
      <c r="EN110" s="76"/>
      <c r="EO110" s="76"/>
      <c r="EP110" s="76">
        <f>SUM(EP89:EP108)</f>
        <v>0</v>
      </c>
      <c r="EQ110" s="76"/>
      <c r="ER110" s="76">
        <f>SUM(ER89:ER108)</f>
        <v>0</v>
      </c>
      <c r="ES110" s="76"/>
      <c r="ET110" s="76">
        <f>SUM(ET89:ET108)</f>
        <v>0</v>
      </c>
      <c r="EU110" s="76"/>
      <c r="EV110" s="76">
        <f>SUM(EV89:EV108)</f>
        <v>0</v>
      </c>
      <c r="EW110" s="76"/>
      <c r="EX110" s="76">
        <f>SUM(EX89:EX108)</f>
        <v>0</v>
      </c>
      <c r="EY110" s="76"/>
      <c r="EZ110" s="76">
        <f>SUM(EZ89:EZ108)</f>
        <v>0</v>
      </c>
      <c r="FA110" s="76"/>
      <c r="FB110" s="76">
        <f>SUM(FB89:FB108)</f>
        <v>0</v>
      </c>
      <c r="FC110" s="76"/>
      <c r="FD110" s="76">
        <f>SUM(FD89:FD108)</f>
        <v>0</v>
      </c>
      <c r="FE110" s="76"/>
      <c r="FF110" s="76">
        <f>SUM(FF89:FF108)</f>
        <v>0</v>
      </c>
      <c r="FG110" s="76"/>
      <c r="FH110" s="76">
        <f>SUM(FH89:FH108)</f>
        <v>0</v>
      </c>
      <c r="FI110" s="76"/>
      <c r="FJ110" s="76">
        <f>SUM(FJ89:FJ108)</f>
        <v>0</v>
      </c>
      <c r="FK110" s="76"/>
      <c r="FL110" s="76">
        <f>SUM(FL89:FL108)</f>
        <v>0</v>
      </c>
      <c r="FM110" s="76"/>
      <c r="FN110" s="76">
        <f>SUM(FN89:FN108)</f>
        <v>0</v>
      </c>
      <c r="FO110" s="76"/>
      <c r="FP110" s="76">
        <f>SUM(FP89:FP108)</f>
        <v>0</v>
      </c>
      <c r="FQ110" s="76"/>
      <c r="FR110" s="76">
        <f>SUM(FR89:FR108)</f>
        <v>0</v>
      </c>
      <c r="FS110" s="76"/>
      <c r="FT110" s="76">
        <f>SUM(FT89:FT108)</f>
        <v>0</v>
      </c>
      <c r="FU110" s="76"/>
      <c r="FV110" s="76">
        <f>SUM(FV89:FV108)</f>
        <v>0</v>
      </c>
      <c r="FW110" s="76"/>
      <c r="FX110" s="76">
        <f>SUM(FX89:FX108)</f>
        <v>0</v>
      </c>
      <c r="FY110" s="76"/>
      <c r="FZ110" s="76">
        <f>SUM(FZ89:FZ108)</f>
        <v>0</v>
      </c>
      <c r="GA110" s="76"/>
      <c r="GB110" s="76">
        <f>SUM(GB89:GB108)</f>
        <v>0</v>
      </c>
      <c r="GC110" s="76"/>
      <c r="GD110" s="76">
        <f>SUM(GD89:GD108)</f>
        <v>0</v>
      </c>
      <c r="GE110" s="76"/>
      <c r="GF110" s="76">
        <f>SUM(GF89:GF108)</f>
        <v>0</v>
      </c>
      <c r="GG110" s="76"/>
      <c r="GH110" s="76">
        <f>SUM(GH89:GH108)</f>
        <v>0</v>
      </c>
      <c r="GI110" s="76"/>
      <c r="GJ110" s="76">
        <f>SUM(GJ89:GJ108)</f>
        <v>0</v>
      </c>
      <c r="GK110" s="76"/>
      <c r="GL110" s="76">
        <f>SUM(GL89:GL108)</f>
        <v>0</v>
      </c>
      <c r="GM110" s="76"/>
      <c r="GN110" s="76">
        <f>SUM(GN89:GN108)</f>
        <v>0</v>
      </c>
      <c r="GO110" s="76"/>
      <c r="GP110" s="76">
        <f>SUM(GP89:GP108)</f>
        <v>0</v>
      </c>
      <c r="GQ110" s="76"/>
      <c r="GR110" s="76">
        <f>SUM(GR89:GR108)</f>
        <v>0</v>
      </c>
      <c r="GS110" s="76"/>
      <c r="GT110" s="76">
        <f>SUM(GT89:GT108)</f>
        <v>0</v>
      </c>
      <c r="GU110" s="76"/>
      <c r="GV110" s="76">
        <f>SUM(GV89:GV108)</f>
        <v>0</v>
      </c>
      <c r="GW110" s="76"/>
      <c r="GX110" s="76">
        <f>SUM(GX89:GX108)</f>
        <v>0</v>
      </c>
    </row>
    <row r="111" spans="1:206" ht="15.6">
      <c r="A111" s="83"/>
      <c r="B111" s="83"/>
      <c r="C111" s="83"/>
      <c r="D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4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3"/>
      <c r="BH111" s="83"/>
      <c r="BI111" s="83"/>
      <c r="BJ111" s="83"/>
      <c r="BK111" s="83"/>
      <c r="BL111" s="83"/>
      <c r="BM111" s="83"/>
      <c r="BN111" s="83"/>
      <c r="BO111" s="83"/>
      <c r="BP111" s="83"/>
      <c r="BQ111" s="83"/>
      <c r="BR111" s="83"/>
      <c r="BS111" s="83"/>
      <c r="BT111" s="83"/>
      <c r="BU111" s="83"/>
      <c r="BV111" s="83"/>
      <c r="BW111" s="83"/>
      <c r="BX111" s="83"/>
      <c r="BY111" s="83"/>
      <c r="BZ111" s="83"/>
      <c r="CA111" s="83"/>
      <c r="CB111" s="83"/>
      <c r="CC111" s="85"/>
      <c r="CD111" s="83"/>
      <c r="CE111" s="83"/>
      <c r="CF111" s="83"/>
      <c r="CG111" s="83"/>
      <c r="CH111" s="83"/>
      <c r="CI111" s="83"/>
      <c r="CJ111" s="83"/>
      <c r="CK111" s="83"/>
      <c r="CL111" s="83"/>
      <c r="CM111" s="83"/>
      <c r="CN111" s="83"/>
      <c r="CO111" s="83"/>
      <c r="CP111" s="83"/>
      <c r="CQ111" s="83"/>
      <c r="CR111" s="83"/>
      <c r="CS111" s="83"/>
      <c r="CT111" s="83"/>
      <c r="CU111" s="83"/>
      <c r="CV111" s="83"/>
      <c r="CW111" s="83"/>
      <c r="CX111" s="83"/>
      <c r="CY111" s="83"/>
      <c r="CZ111" s="83"/>
      <c r="DA111" s="83"/>
      <c r="DB111" s="83"/>
      <c r="DC111" s="83"/>
      <c r="DD111" s="83"/>
      <c r="DE111" s="83"/>
      <c r="DF111" s="83"/>
      <c r="DG111" s="83"/>
      <c r="DH111" s="83"/>
      <c r="DI111" s="83"/>
      <c r="DJ111" s="83"/>
      <c r="DK111" s="83"/>
      <c r="DL111" s="83"/>
      <c r="DM111" s="83"/>
      <c r="DN111" s="83"/>
      <c r="DO111" s="83"/>
      <c r="DP111" s="83"/>
      <c r="DQ111" s="83"/>
      <c r="DR111" s="83"/>
      <c r="DS111" s="83"/>
      <c r="DT111" s="83"/>
      <c r="DU111" s="83"/>
      <c r="DV111" s="83"/>
      <c r="DW111" s="83"/>
      <c r="DX111" s="83"/>
      <c r="DY111" s="83"/>
      <c r="DZ111" s="83"/>
      <c r="EA111" s="83"/>
      <c r="EB111" s="83"/>
      <c r="EC111" s="83"/>
      <c r="ED111" s="83"/>
      <c r="EE111" s="83"/>
      <c r="EF111" s="83"/>
      <c r="EG111" s="83"/>
      <c r="EH111" s="83"/>
      <c r="EI111" s="83"/>
      <c r="EJ111" s="83"/>
      <c r="EK111" s="83"/>
      <c r="EL111" s="83"/>
      <c r="EM111" s="83"/>
      <c r="EN111" s="83"/>
      <c r="EO111" s="83"/>
      <c r="EP111" s="83"/>
      <c r="EQ111" s="83"/>
      <c r="ER111" s="83"/>
      <c r="ES111" s="83"/>
      <c r="ET111" s="83"/>
      <c r="EU111" s="83"/>
      <c r="EV111" s="83"/>
      <c r="EW111" s="83"/>
      <c r="EX111" s="83"/>
      <c r="EY111" s="83"/>
      <c r="EZ111" s="83"/>
      <c r="FA111" s="83"/>
      <c r="FB111" s="83"/>
      <c r="FC111" s="83"/>
      <c r="FD111" s="83"/>
      <c r="FE111" s="83"/>
      <c r="FF111" s="83"/>
      <c r="FG111" s="83"/>
      <c r="FH111" s="83"/>
      <c r="FI111" s="83"/>
      <c r="FJ111" s="83"/>
      <c r="FK111" s="83"/>
      <c r="FL111" s="83"/>
      <c r="FM111" s="83"/>
      <c r="FN111" s="83"/>
      <c r="FO111" s="83"/>
      <c r="FP111" s="83"/>
      <c r="FQ111" s="83"/>
      <c r="FR111" s="83"/>
      <c r="FS111" s="83"/>
      <c r="FT111" s="83"/>
      <c r="FU111" s="83"/>
      <c r="FV111" s="83"/>
      <c r="FW111" s="83"/>
      <c r="FX111" s="83"/>
      <c r="FY111" s="83"/>
      <c r="FZ111" s="83"/>
      <c r="GA111" s="83"/>
      <c r="GB111" s="83"/>
      <c r="GC111" s="83"/>
      <c r="GD111" s="83"/>
      <c r="GE111" s="83"/>
      <c r="GF111" s="83"/>
      <c r="GG111" s="83"/>
      <c r="GH111" s="83"/>
      <c r="GI111" s="83"/>
      <c r="GJ111" s="83"/>
      <c r="GK111" s="83"/>
      <c r="GL111" s="83"/>
      <c r="GM111" s="83"/>
      <c r="GN111" s="83"/>
      <c r="GO111" s="83"/>
      <c r="GP111" s="83"/>
      <c r="GQ111" s="83"/>
      <c r="GR111" s="83"/>
      <c r="GS111" s="83"/>
      <c r="GT111" s="83"/>
      <c r="GU111" s="83"/>
      <c r="GV111" s="83"/>
      <c r="GW111" s="83"/>
      <c r="GX111" s="83"/>
    </row>
    <row r="112" spans="1:206" ht="15.6">
      <c r="A112" s="83"/>
      <c r="B112" s="83" t="s">
        <v>177</v>
      </c>
      <c r="C112" s="83"/>
      <c r="D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4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83"/>
      <c r="AO112" s="83"/>
      <c r="AP112" s="83"/>
      <c r="AQ112" s="83"/>
      <c r="AR112" s="83"/>
      <c r="AS112" s="83"/>
      <c r="AT112" s="83"/>
      <c r="AU112" s="83"/>
      <c r="AV112" s="83"/>
      <c r="AW112" s="83"/>
      <c r="AX112" s="83"/>
      <c r="AY112" s="83"/>
      <c r="AZ112" s="83"/>
      <c r="BA112" s="83"/>
      <c r="BB112" s="83"/>
      <c r="BC112" s="83"/>
      <c r="BD112" s="83"/>
      <c r="BE112" s="83"/>
      <c r="BF112" s="83"/>
      <c r="BG112" s="83"/>
      <c r="BH112" s="83"/>
      <c r="BI112" s="83"/>
      <c r="BJ112" s="83"/>
      <c r="BK112" s="83"/>
      <c r="BL112" s="83"/>
      <c r="BM112" s="83"/>
      <c r="BN112" s="83"/>
      <c r="BO112" s="83"/>
      <c r="BP112" s="83"/>
      <c r="BQ112" s="83"/>
      <c r="BR112" s="83"/>
      <c r="BS112" s="83"/>
      <c r="BT112" s="83"/>
      <c r="BU112" s="83"/>
      <c r="BV112" s="83"/>
      <c r="BW112" s="83"/>
      <c r="BX112" s="83"/>
      <c r="BY112" s="83"/>
      <c r="BZ112" s="83"/>
      <c r="CA112" s="83"/>
      <c r="CB112" s="83"/>
      <c r="CC112" s="85"/>
      <c r="CD112" s="83"/>
      <c r="CE112" s="83"/>
      <c r="CF112" s="83"/>
      <c r="CG112" s="83"/>
      <c r="CH112" s="83"/>
      <c r="CI112" s="83"/>
      <c r="CJ112" s="83"/>
      <c r="CK112" s="83"/>
      <c r="CL112" s="83"/>
      <c r="CM112" s="83"/>
      <c r="CN112" s="83"/>
      <c r="CO112" s="83"/>
      <c r="CP112" s="83"/>
      <c r="CQ112" s="83"/>
      <c r="CR112" s="83"/>
      <c r="CS112" s="83"/>
      <c r="CT112" s="83"/>
      <c r="CU112" s="83"/>
      <c r="CV112" s="83"/>
      <c r="CW112" s="83"/>
      <c r="CX112" s="83"/>
      <c r="CY112" s="83"/>
      <c r="CZ112" s="83"/>
      <c r="DA112" s="83"/>
      <c r="DB112" s="83"/>
      <c r="DC112" s="83"/>
      <c r="DD112" s="83"/>
      <c r="DE112" s="83"/>
      <c r="DF112" s="83"/>
      <c r="DG112" s="83"/>
      <c r="DH112" s="83"/>
      <c r="DI112" s="83"/>
      <c r="DJ112" s="83"/>
      <c r="DK112" s="83"/>
      <c r="DL112" s="83"/>
      <c r="DM112" s="83"/>
      <c r="DN112" s="83"/>
      <c r="DO112" s="83"/>
      <c r="DP112" s="83"/>
      <c r="DQ112" s="83"/>
      <c r="DR112" s="83"/>
      <c r="DS112" s="83"/>
      <c r="DT112" s="83"/>
      <c r="DU112" s="83"/>
      <c r="DV112" s="83"/>
      <c r="DW112" s="83"/>
      <c r="DX112" s="83"/>
      <c r="DY112" s="83"/>
      <c r="DZ112" s="83"/>
      <c r="EA112" s="83"/>
      <c r="EB112" s="83"/>
      <c r="EC112" s="83"/>
      <c r="ED112" s="83"/>
      <c r="EE112" s="83"/>
      <c r="EF112" s="83"/>
      <c r="EG112" s="83"/>
      <c r="EH112" s="83"/>
      <c r="EI112" s="83"/>
      <c r="EJ112" s="83"/>
      <c r="EK112" s="83"/>
      <c r="EL112" s="83"/>
      <c r="EM112" s="83"/>
      <c r="EN112" s="83"/>
      <c r="EO112" s="83"/>
      <c r="EP112" s="83"/>
      <c r="EQ112" s="83"/>
      <c r="ER112" s="83"/>
      <c r="ES112" s="83"/>
      <c r="ET112" s="83"/>
      <c r="EU112" s="83"/>
      <c r="EV112" s="83"/>
      <c r="EW112" s="83"/>
      <c r="EX112" s="83"/>
      <c r="EY112" s="83"/>
      <c r="EZ112" s="83"/>
      <c r="FA112" s="83"/>
      <c r="FB112" s="83"/>
      <c r="FC112" s="83"/>
      <c r="FD112" s="83"/>
      <c r="FE112" s="83"/>
      <c r="FF112" s="83"/>
      <c r="FG112" s="83"/>
      <c r="FH112" s="83"/>
      <c r="FI112" s="83"/>
      <c r="FJ112" s="83"/>
      <c r="FK112" s="83"/>
      <c r="FL112" s="83"/>
      <c r="FM112" s="83"/>
      <c r="FN112" s="83"/>
      <c r="FO112" s="83"/>
      <c r="FP112" s="83"/>
      <c r="FQ112" s="83"/>
      <c r="FR112" s="83"/>
      <c r="FS112" s="83"/>
      <c r="FT112" s="83"/>
      <c r="FU112" s="83"/>
      <c r="FV112" s="83"/>
      <c r="FW112" s="83"/>
      <c r="FX112" s="83"/>
      <c r="FY112" s="83"/>
      <c r="FZ112" s="83"/>
      <c r="GA112" s="83"/>
      <c r="GB112" s="83"/>
      <c r="GC112" s="83"/>
      <c r="GD112" s="83"/>
      <c r="GE112" s="83"/>
      <c r="GF112" s="83"/>
      <c r="GG112" s="83"/>
      <c r="GH112" s="83"/>
      <c r="GI112" s="83"/>
      <c r="GJ112" s="83"/>
      <c r="GK112" s="83"/>
      <c r="GL112" s="83"/>
      <c r="GM112" s="83"/>
      <c r="GN112" s="83"/>
      <c r="GO112" s="83"/>
      <c r="GP112" s="83"/>
      <c r="GQ112" s="83"/>
      <c r="GR112" s="83"/>
      <c r="GS112" s="83"/>
      <c r="GT112" s="83"/>
      <c r="GU112" s="83"/>
      <c r="GV112" s="83"/>
      <c r="GW112" s="83"/>
      <c r="GX112" s="83"/>
    </row>
    <row r="113" spans="1:206" ht="15.6">
      <c r="A113" s="83"/>
      <c r="B113" s="202">
        <f t="shared" ref="B113:AV113" si="595">B29+B56+B83+B110</f>
        <v>0</v>
      </c>
      <c r="C113" s="202">
        <f t="shared" si="595"/>
        <v>0</v>
      </c>
      <c r="D113" s="202">
        <f t="shared" si="595"/>
        <v>0</v>
      </c>
      <c r="E113" s="203">
        <f t="shared" si="595"/>
        <v>0</v>
      </c>
      <c r="F113" s="203">
        <f t="shared" si="595"/>
        <v>0</v>
      </c>
      <c r="G113" s="203">
        <f t="shared" si="595"/>
        <v>0</v>
      </c>
      <c r="H113" s="203">
        <f t="shared" si="595"/>
        <v>0</v>
      </c>
      <c r="I113" s="203">
        <f t="shared" si="595"/>
        <v>0</v>
      </c>
      <c r="J113" s="203">
        <f t="shared" si="595"/>
        <v>0</v>
      </c>
      <c r="K113" s="203">
        <f t="shared" si="595"/>
        <v>0</v>
      </c>
      <c r="L113" s="203">
        <f t="shared" si="595"/>
        <v>0</v>
      </c>
      <c r="M113" s="203">
        <f t="shared" si="595"/>
        <v>0</v>
      </c>
      <c r="N113" s="203">
        <f t="shared" si="595"/>
        <v>0</v>
      </c>
      <c r="O113" s="202">
        <f t="shared" si="595"/>
        <v>0</v>
      </c>
      <c r="P113" s="202">
        <f t="shared" si="595"/>
        <v>0</v>
      </c>
      <c r="Q113" s="202">
        <f t="shared" si="595"/>
        <v>0</v>
      </c>
      <c r="R113" s="202">
        <f t="shared" si="595"/>
        <v>0</v>
      </c>
      <c r="S113" s="202">
        <f t="shared" si="595"/>
        <v>0</v>
      </c>
      <c r="T113" s="202">
        <f t="shared" si="595"/>
        <v>0</v>
      </c>
      <c r="U113" s="202">
        <f t="shared" si="595"/>
        <v>0</v>
      </c>
      <c r="V113" s="202">
        <f t="shared" si="595"/>
        <v>0</v>
      </c>
      <c r="W113" s="202">
        <f t="shared" si="595"/>
        <v>0</v>
      </c>
      <c r="X113" s="202">
        <f t="shared" si="595"/>
        <v>0</v>
      </c>
      <c r="Y113" s="202">
        <f t="shared" si="595"/>
        <v>0</v>
      </c>
      <c r="Z113" s="202">
        <f t="shared" si="595"/>
        <v>0</v>
      </c>
      <c r="AA113" s="202">
        <f t="shared" si="595"/>
        <v>0</v>
      </c>
      <c r="AB113" s="202">
        <f t="shared" si="595"/>
        <v>0</v>
      </c>
      <c r="AC113" s="202">
        <f t="shared" si="595"/>
        <v>0</v>
      </c>
      <c r="AD113" s="202">
        <f t="shared" si="595"/>
        <v>0</v>
      </c>
      <c r="AE113" s="202">
        <f t="shared" si="595"/>
        <v>0</v>
      </c>
      <c r="AF113" s="202">
        <f t="shared" si="595"/>
        <v>0</v>
      </c>
      <c r="AG113" s="202">
        <f t="shared" si="595"/>
        <v>0</v>
      </c>
      <c r="AH113" s="202">
        <f t="shared" si="595"/>
        <v>0</v>
      </c>
      <c r="AI113" s="202">
        <f t="shared" si="595"/>
        <v>0</v>
      </c>
      <c r="AJ113" s="202">
        <f t="shared" si="595"/>
        <v>0</v>
      </c>
      <c r="AK113" s="202">
        <f t="shared" si="595"/>
        <v>0</v>
      </c>
      <c r="AL113" s="202">
        <f t="shared" si="595"/>
        <v>0</v>
      </c>
      <c r="AM113" s="202">
        <f t="shared" si="595"/>
        <v>0</v>
      </c>
      <c r="AN113" s="202">
        <f t="shared" si="595"/>
        <v>0</v>
      </c>
      <c r="AO113" s="202">
        <f t="shared" si="595"/>
        <v>0</v>
      </c>
      <c r="AP113" s="202">
        <f t="shared" si="595"/>
        <v>0</v>
      </c>
      <c r="AQ113" s="202">
        <f t="shared" si="595"/>
        <v>0</v>
      </c>
      <c r="AR113" s="202">
        <f t="shared" si="595"/>
        <v>0</v>
      </c>
      <c r="AS113" s="202">
        <f t="shared" si="595"/>
        <v>0</v>
      </c>
      <c r="AT113" s="202">
        <f t="shared" si="595"/>
        <v>0</v>
      </c>
      <c r="AU113" s="202">
        <f t="shared" si="595"/>
        <v>0</v>
      </c>
      <c r="AV113" s="202">
        <f t="shared" si="595"/>
        <v>0</v>
      </c>
      <c r="AW113" s="274" t="e">
        <f>AVERAGE(AW8:AW28,AW35:AW55,AW62:AW82,AW89:AW109)</f>
        <v>#DIV/0!</v>
      </c>
      <c r="AX113" s="274" t="e">
        <f>AVERAGE(AX8:AX28,AX35:AX55,AX62:AX82,AX89:AX109)</f>
        <v>#DIV/0!</v>
      </c>
      <c r="AY113" s="274" t="e">
        <f>AVERAGE(AY8:AY28,AY35:AY55,AY62:AY82,AY89:AY109)</f>
        <v>#DIV/0!</v>
      </c>
      <c r="AZ113" s="274" t="e">
        <f>AVERAGE(AZ8:AZ28,AZ35:AZ55,AZ62:AZ82,AZ89:AZ109)</f>
        <v>#DIV/0!</v>
      </c>
      <c r="BA113" s="202">
        <f>BA29+BA56+BA83+BA110</f>
        <v>0</v>
      </c>
      <c r="BB113" s="202"/>
      <c r="BC113" s="202">
        <f t="shared" ref="BC113:BH113" si="596">BC29+BC56+BC83+BC110</f>
        <v>0</v>
      </c>
      <c r="BD113" s="202">
        <f t="shared" si="596"/>
        <v>0</v>
      </c>
      <c r="BE113" s="202">
        <f t="shared" si="596"/>
        <v>0</v>
      </c>
      <c r="BF113" s="202">
        <f t="shared" si="596"/>
        <v>0</v>
      </c>
      <c r="BG113" s="202">
        <f t="shared" si="596"/>
        <v>0</v>
      </c>
      <c r="BH113" s="202">
        <f t="shared" si="596"/>
        <v>0</v>
      </c>
      <c r="BI113" s="202">
        <f t="shared" ref="BI113:CB113" si="597">BI29+BI56+BI83+BI110</f>
        <v>0</v>
      </c>
      <c r="BJ113" s="202">
        <f t="shared" si="597"/>
        <v>0</v>
      </c>
      <c r="BK113" s="202">
        <f t="shared" ref="BK113:BL113" si="598">BK29+BK56+BK83+BK110</f>
        <v>0</v>
      </c>
      <c r="BL113" s="202">
        <f t="shared" si="598"/>
        <v>0</v>
      </c>
      <c r="BM113" s="202">
        <f t="shared" si="597"/>
        <v>0</v>
      </c>
      <c r="BN113" s="202">
        <f t="shared" si="597"/>
        <v>0</v>
      </c>
      <c r="BO113" s="202">
        <f t="shared" ref="BO113:BP113" si="599">BO29+BO56+BO83+BO110</f>
        <v>0</v>
      </c>
      <c r="BP113" s="202">
        <f t="shared" si="599"/>
        <v>0</v>
      </c>
      <c r="BQ113" s="202">
        <f t="shared" si="597"/>
        <v>0</v>
      </c>
      <c r="BR113" s="202">
        <f t="shared" si="597"/>
        <v>0</v>
      </c>
      <c r="BS113" s="202">
        <f t="shared" ref="BS113:BV113" si="600">BS29+BS56+BS83+BS110</f>
        <v>0</v>
      </c>
      <c r="BT113" s="202">
        <f t="shared" si="600"/>
        <v>0</v>
      </c>
      <c r="BU113" s="202">
        <f t="shared" si="600"/>
        <v>0</v>
      </c>
      <c r="BV113" s="202">
        <f t="shared" si="600"/>
        <v>0</v>
      </c>
      <c r="BW113" s="202">
        <f t="shared" si="597"/>
        <v>0</v>
      </c>
      <c r="BX113" s="202">
        <f t="shared" si="597"/>
        <v>0</v>
      </c>
      <c r="BY113" s="202">
        <f t="shared" si="597"/>
        <v>0</v>
      </c>
      <c r="BZ113" s="202">
        <f t="shared" si="597"/>
        <v>0</v>
      </c>
      <c r="CA113" s="202">
        <f t="shared" si="597"/>
        <v>0</v>
      </c>
      <c r="CB113" s="202">
        <f t="shared" si="597"/>
        <v>0</v>
      </c>
      <c r="CC113" s="204"/>
      <c r="CD113" s="202">
        <f t="shared" ref="CD113:CE113" si="601">CD29+CD56+CD83+CD110</f>
        <v>0</v>
      </c>
      <c r="CE113" s="202">
        <f t="shared" si="601"/>
        <v>0</v>
      </c>
      <c r="CF113" s="202">
        <f t="shared" ref="CF113:DG113" si="602">CF29+CF56+CF83+CF110</f>
        <v>0</v>
      </c>
      <c r="CG113" s="202">
        <f t="shared" si="602"/>
        <v>0</v>
      </c>
      <c r="CH113" s="202">
        <f t="shared" si="602"/>
        <v>0</v>
      </c>
      <c r="CI113" s="202">
        <f t="shared" si="602"/>
        <v>0</v>
      </c>
      <c r="CJ113" s="202">
        <f t="shared" si="602"/>
        <v>0</v>
      </c>
      <c r="CK113" s="202">
        <f t="shared" si="602"/>
        <v>0</v>
      </c>
      <c r="CL113" s="202">
        <f t="shared" si="602"/>
        <v>0</v>
      </c>
      <c r="CM113" s="202">
        <f t="shared" si="602"/>
        <v>0</v>
      </c>
      <c r="CN113" s="202">
        <f t="shared" si="602"/>
        <v>0</v>
      </c>
      <c r="CO113" s="202">
        <f t="shared" si="602"/>
        <v>0</v>
      </c>
      <c r="CP113" s="202">
        <f t="shared" si="602"/>
        <v>0</v>
      </c>
      <c r="CQ113" s="202">
        <f t="shared" si="602"/>
        <v>0</v>
      </c>
      <c r="CR113" s="202">
        <f t="shared" si="602"/>
        <v>0</v>
      </c>
      <c r="CS113" s="202">
        <f t="shared" si="602"/>
        <v>0</v>
      </c>
      <c r="CT113" s="202">
        <f t="shared" si="602"/>
        <v>0</v>
      </c>
      <c r="CU113" s="202">
        <f t="shared" si="602"/>
        <v>0</v>
      </c>
      <c r="CV113" s="202">
        <f t="shared" si="602"/>
        <v>0</v>
      </c>
      <c r="CW113" s="202">
        <f t="shared" si="602"/>
        <v>0</v>
      </c>
      <c r="CX113" s="202">
        <f t="shared" si="602"/>
        <v>0</v>
      </c>
      <c r="CY113" s="202">
        <f t="shared" si="602"/>
        <v>0</v>
      </c>
      <c r="CZ113" s="202">
        <f t="shared" si="602"/>
        <v>0</v>
      </c>
      <c r="DA113" s="202">
        <f t="shared" si="602"/>
        <v>0</v>
      </c>
      <c r="DB113" s="202">
        <f t="shared" si="602"/>
        <v>0</v>
      </c>
      <c r="DC113" s="202">
        <f t="shared" si="602"/>
        <v>0</v>
      </c>
      <c r="DD113" s="202">
        <f t="shared" si="602"/>
        <v>0</v>
      </c>
      <c r="DE113" s="202">
        <f t="shared" si="602"/>
        <v>0</v>
      </c>
      <c r="DF113" s="202">
        <f t="shared" si="602"/>
        <v>0</v>
      </c>
      <c r="DG113" s="202">
        <f t="shared" si="602"/>
        <v>0</v>
      </c>
      <c r="DH113" s="202">
        <f t="shared" ref="DH113:EE113" si="603">DH29+DH56+DH83+DH110</f>
        <v>0</v>
      </c>
      <c r="DI113" s="202">
        <f t="shared" si="603"/>
        <v>0</v>
      </c>
      <c r="DJ113" s="202">
        <f t="shared" si="603"/>
        <v>0</v>
      </c>
      <c r="DK113" s="202">
        <f t="shared" si="603"/>
        <v>0</v>
      </c>
      <c r="DL113" s="202">
        <f t="shared" si="603"/>
        <v>0</v>
      </c>
      <c r="DM113" s="202">
        <f t="shared" si="603"/>
        <v>0</v>
      </c>
      <c r="DN113" s="202">
        <f t="shared" si="603"/>
        <v>0</v>
      </c>
      <c r="DO113" s="202">
        <f t="shared" si="603"/>
        <v>0</v>
      </c>
      <c r="DP113" s="202">
        <f t="shared" si="603"/>
        <v>0</v>
      </c>
      <c r="DQ113" s="202">
        <f t="shared" si="603"/>
        <v>0</v>
      </c>
      <c r="DR113" s="202">
        <f t="shared" si="603"/>
        <v>0</v>
      </c>
      <c r="DS113" s="202">
        <f t="shared" si="603"/>
        <v>0</v>
      </c>
      <c r="DT113" s="202">
        <f t="shared" si="603"/>
        <v>0</v>
      </c>
      <c r="DU113" s="202">
        <f t="shared" si="603"/>
        <v>0</v>
      </c>
      <c r="DV113" s="202">
        <f t="shared" si="603"/>
        <v>0</v>
      </c>
      <c r="DW113" s="202">
        <f t="shared" si="603"/>
        <v>0</v>
      </c>
      <c r="DX113" s="202">
        <f t="shared" si="603"/>
        <v>0</v>
      </c>
      <c r="DY113" s="202">
        <f t="shared" si="603"/>
        <v>0</v>
      </c>
      <c r="DZ113" s="202">
        <f t="shared" si="603"/>
        <v>0</v>
      </c>
      <c r="EA113" s="202">
        <f t="shared" si="603"/>
        <v>0</v>
      </c>
      <c r="EB113" s="202">
        <f t="shared" si="603"/>
        <v>0</v>
      </c>
      <c r="EC113" s="202">
        <f t="shared" si="603"/>
        <v>0</v>
      </c>
      <c r="ED113" s="202">
        <f t="shared" si="603"/>
        <v>0</v>
      </c>
      <c r="EE113" s="202">
        <f t="shared" si="603"/>
        <v>0</v>
      </c>
      <c r="EF113" s="202">
        <f t="shared" ref="EF113:GP113" si="604">EF29+EF56+EF83+EF110</f>
        <v>0</v>
      </c>
      <c r="EG113" s="202">
        <f t="shared" si="604"/>
        <v>0</v>
      </c>
      <c r="EH113" s="202">
        <f t="shared" si="604"/>
        <v>0</v>
      </c>
      <c r="EI113" s="202">
        <f t="shared" si="604"/>
        <v>0</v>
      </c>
      <c r="EJ113" s="202">
        <f t="shared" si="604"/>
        <v>0</v>
      </c>
      <c r="EK113" s="202">
        <f t="shared" si="604"/>
        <v>0</v>
      </c>
      <c r="EL113" s="202">
        <f t="shared" si="604"/>
        <v>0</v>
      </c>
      <c r="EM113" s="202">
        <f t="shared" si="604"/>
        <v>0</v>
      </c>
      <c r="EN113" s="202">
        <f t="shared" si="604"/>
        <v>0</v>
      </c>
      <c r="EO113" s="202">
        <f t="shared" si="604"/>
        <v>0</v>
      </c>
      <c r="EP113" s="202">
        <f t="shared" si="604"/>
        <v>0</v>
      </c>
      <c r="EQ113" s="202">
        <f t="shared" si="604"/>
        <v>0</v>
      </c>
      <c r="ER113" s="202">
        <f t="shared" si="604"/>
        <v>0</v>
      </c>
      <c r="ES113" s="202">
        <f t="shared" si="604"/>
        <v>0</v>
      </c>
      <c r="ET113" s="202">
        <f t="shared" si="604"/>
        <v>0</v>
      </c>
      <c r="EU113" s="202">
        <f t="shared" si="604"/>
        <v>0</v>
      </c>
      <c r="EV113" s="202">
        <f t="shared" si="604"/>
        <v>0</v>
      </c>
      <c r="EW113" s="202">
        <f t="shared" si="604"/>
        <v>0</v>
      </c>
      <c r="EX113" s="202">
        <f t="shared" si="604"/>
        <v>0</v>
      </c>
      <c r="EY113" s="202">
        <f t="shared" si="604"/>
        <v>0</v>
      </c>
      <c r="EZ113" s="202">
        <f t="shared" si="604"/>
        <v>0</v>
      </c>
      <c r="FA113" s="202">
        <f t="shared" si="604"/>
        <v>0</v>
      </c>
      <c r="FB113" s="202">
        <f t="shared" si="604"/>
        <v>0</v>
      </c>
      <c r="FC113" s="202">
        <f t="shared" si="604"/>
        <v>0</v>
      </c>
      <c r="FD113" s="202">
        <f t="shared" si="604"/>
        <v>0</v>
      </c>
      <c r="FE113" s="202">
        <f t="shared" si="604"/>
        <v>0</v>
      </c>
      <c r="FF113" s="202">
        <f t="shared" si="604"/>
        <v>0</v>
      </c>
      <c r="FG113" s="202">
        <f t="shared" si="604"/>
        <v>0</v>
      </c>
      <c r="FH113" s="202">
        <f t="shared" si="604"/>
        <v>0</v>
      </c>
      <c r="FI113" s="202">
        <f t="shared" si="604"/>
        <v>0</v>
      </c>
      <c r="FJ113" s="202">
        <f t="shared" si="604"/>
        <v>0</v>
      </c>
      <c r="FK113" s="202">
        <f t="shared" si="604"/>
        <v>0</v>
      </c>
      <c r="FL113" s="202">
        <f t="shared" si="604"/>
        <v>0</v>
      </c>
      <c r="FM113" s="202">
        <f t="shared" si="604"/>
        <v>0</v>
      </c>
      <c r="FN113" s="202">
        <f t="shared" si="604"/>
        <v>0</v>
      </c>
      <c r="FO113" s="202">
        <f t="shared" si="604"/>
        <v>0</v>
      </c>
      <c r="FP113" s="202">
        <f t="shared" si="604"/>
        <v>0</v>
      </c>
      <c r="FQ113" s="202">
        <f t="shared" si="604"/>
        <v>0</v>
      </c>
      <c r="FR113" s="202">
        <f t="shared" si="604"/>
        <v>0</v>
      </c>
      <c r="FS113" s="202">
        <f t="shared" si="604"/>
        <v>0</v>
      </c>
      <c r="FT113" s="202">
        <f t="shared" si="604"/>
        <v>0</v>
      </c>
      <c r="FU113" s="202">
        <f t="shared" si="604"/>
        <v>0</v>
      </c>
      <c r="FV113" s="202">
        <f t="shared" si="604"/>
        <v>0</v>
      </c>
      <c r="FW113" s="202">
        <f t="shared" si="604"/>
        <v>0</v>
      </c>
      <c r="FX113" s="202">
        <f t="shared" si="604"/>
        <v>0</v>
      </c>
      <c r="FY113" s="202">
        <f t="shared" si="604"/>
        <v>0</v>
      </c>
      <c r="FZ113" s="202">
        <f t="shared" si="604"/>
        <v>0</v>
      </c>
      <c r="GA113" s="202">
        <f t="shared" si="604"/>
        <v>0</v>
      </c>
      <c r="GB113" s="202">
        <f t="shared" si="604"/>
        <v>0</v>
      </c>
      <c r="GC113" s="202">
        <f t="shared" si="604"/>
        <v>0</v>
      </c>
      <c r="GD113" s="202">
        <f t="shared" si="604"/>
        <v>0</v>
      </c>
      <c r="GE113" s="202">
        <f t="shared" si="604"/>
        <v>0</v>
      </c>
      <c r="GF113" s="202">
        <f t="shared" si="604"/>
        <v>0</v>
      </c>
      <c r="GG113" s="202">
        <f t="shared" si="604"/>
        <v>0</v>
      </c>
      <c r="GH113" s="202">
        <f t="shared" si="604"/>
        <v>0</v>
      </c>
      <c r="GI113" s="202">
        <f t="shared" si="604"/>
        <v>0</v>
      </c>
      <c r="GJ113" s="202">
        <f t="shared" si="604"/>
        <v>0</v>
      </c>
      <c r="GK113" s="202">
        <f t="shared" si="604"/>
        <v>0</v>
      </c>
      <c r="GL113" s="202">
        <f t="shared" si="604"/>
        <v>0</v>
      </c>
      <c r="GM113" s="202">
        <f t="shared" si="604"/>
        <v>0</v>
      </c>
      <c r="GN113" s="202">
        <f t="shared" si="604"/>
        <v>0</v>
      </c>
      <c r="GO113" s="202">
        <f t="shared" si="604"/>
        <v>0</v>
      </c>
      <c r="GP113" s="202">
        <f t="shared" si="604"/>
        <v>0</v>
      </c>
      <c r="GQ113" s="202">
        <f t="shared" ref="GQ113:GX113" si="605">GQ29+GQ56+GQ83+GQ110</f>
        <v>0</v>
      </c>
      <c r="GR113" s="202">
        <f t="shared" si="605"/>
        <v>0</v>
      </c>
      <c r="GS113" s="202">
        <f t="shared" si="605"/>
        <v>0</v>
      </c>
      <c r="GT113" s="202">
        <f t="shared" si="605"/>
        <v>0</v>
      </c>
      <c r="GU113" s="202">
        <f t="shared" si="605"/>
        <v>0</v>
      </c>
      <c r="GV113" s="202">
        <f t="shared" si="605"/>
        <v>0</v>
      </c>
      <c r="GW113" s="202">
        <f t="shared" si="605"/>
        <v>0</v>
      </c>
      <c r="GX113" s="202">
        <f t="shared" si="605"/>
        <v>0</v>
      </c>
    </row>
    <row r="114" spans="1:206" ht="15.6">
      <c r="A114" s="83"/>
      <c r="B114" s="83"/>
      <c r="C114" s="83"/>
      <c r="D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4"/>
      <c r="AC114" s="83"/>
      <c r="AD114" s="83"/>
      <c r="AE114" s="83"/>
      <c r="AF114" s="83"/>
      <c r="AG114" s="83"/>
      <c r="AH114" s="83"/>
      <c r="AI114" s="83"/>
      <c r="AJ114" s="83"/>
      <c r="AK114" s="83"/>
      <c r="AL114" s="83"/>
      <c r="AM114" s="83"/>
      <c r="AN114" s="83"/>
      <c r="AO114" s="83"/>
      <c r="AP114" s="83"/>
      <c r="AQ114" s="83"/>
      <c r="AR114" s="83"/>
      <c r="AS114" s="83"/>
      <c r="AT114" s="83"/>
      <c r="AU114" s="83"/>
      <c r="AV114" s="83"/>
      <c r="AW114" s="83"/>
      <c r="AX114" s="83"/>
      <c r="AY114" s="83"/>
      <c r="AZ114" s="83"/>
      <c r="BA114" s="83"/>
      <c r="BB114" s="83"/>
      <c r="BC114" s="83"/>
      <c r="BD114" s="83"/>
      <c r="BE114" s="83"/>
      <c r="BF114" s="83"/>
      <c r="BG114" s="83"/>
      <c r="BH114" s="83"/>
      <c r="BI114" s="83"/>
      <c r="BJ114" s="83"/>
      <c r="BK114" s="83"/>
      <c r="BL114" s="83"/>
      <c r="BM114" s="83"/>
      <c r="BN114" s="83"/>
      <c r="BO114" s="83"/>
      <c r="BP114" s="83"/>
      <c r="BQ114" s="83"/>
      <c r="BR114" s="83"/>
      <c r="BS114" s="83"/>
      <c r="BT114" s="83"/>
      <c r="BU114" s="83"/>
      <c r="BV114" s="83"/>
      <c r="BW114" s="83"/>
      <c r="BX114" s="83"/>
      <c r="BY114" s="83"/>
      <c r="BZ114" s="83"/>
      <c r="CA114" s="83"/>
      <c r="CB114" s="83"/>
      <c r="CC114" s="85"/>
      <c r="CD114" s="83"/>
      <c r="CE114" s="83"/>
      <c r="CF114" s="83"/>
      <c r="CG114" s="83"/>
      <c r="CH114" s="83"/>
      <c r="CI114" s="83"/>
      <c r="CJ114" s="83"/>
      <c r="CK114" s="83"/>
      <c r="CL114" s="83"/>
      <c r="CM114" s="83"/>
      <c r="CN114" s="83"/>
      <c r="CO114" s="83"/>
      <c r="CP114" s="83"/>
      <c r="CQ114" s="83"/>
      <c r="CR114" s="83"/>
      <c r="CS114" s="83"/>
      <c r="CT114" s="83"/>
      <c r="CU114" s="83"/>
      <c r="CV114" s="83"/>
      <c r="CW114" s="83"/>
      <c r="CX114" s="83"/>
      <c r="CY114" s="83"/>
      <c r="CZ114" s="83"/>
      <c r="DA114" s="83"/>
      <c r="DB114" s="83"/>
      <c r="DC114" s="83"/>
      <c r="DD114" s="83"/>
      <c r="DE114" s="83"/>
      <c r="DF114" s="83"/>
      <c r="DG114" s="83"/>
      <c r="DH114" s="83"/>
      <c r="DI114" s="83"/>
      <c r="DJ114" s="83"/>
      <c r="DK114" s="83"/>
      <c r="DL114" s="83"/>
      <c r="DM114" s="83"/>
      <c r="DN114" s="83"/>
      <c r="DO114" s="83"/>
      <c r="DP114" s="83"/>
      <c r="DQ114" s="83"/>
      <c r="DR114" s="83"/>
      <c r="DS114" s="83"/>
      <c r="DT114" s="83"/>
      <c r="DU114" s="83"/>
      <c r="DV114" s="83"/>
      <c r="DW114" s="83"/>
      <c r="DX114" s="83"/>
      <c r="DY114" s="83"/>
      <c r="DZ114" s="83"/>
      <c r="EA114" s="83"/>
      <c r="EB114" s="83"/>
      <c r="EC114" s="83"/>
      <c r="ED114" s="83"/>
      <c r="EE114" s="83"/>
      <c r="EF114" s="83"/>
      <c r="EG114" s="83"/>
      <c r="EH114" s="83"/>
      <c r="EI114" s="83"/>
      <c r="EJ114" s="83"/>
      <c r="EK114" s="83"/>
      <c r="EL114" s="83"/>
      <c r="EM114" s="83"/>
      <c r="EN114" s="83"/>
      <c r="EO114" s="83"/>
      <c r="EP114" s="83"/>
      <c r="EQ114" s="83"/>
      <c r="ER114" s="83"/>
      <c r="ES114" s="83"/>
      <c r="ET114" s="83"/>
      <c r="EU114" s="83"/>
      <c r="EV114" s="83"/>
      <c r="EW114" s="83"/>
      <c r="EX114" s="83"/>
      <c r="EY114" s="83"/>
      <c r="EZ114" s="83"/>
      <c r="FA114" s="83"/>
      <c r="FB114" s="83"/>
      <c r="FC114" s="83"/>
      <c r="FD114" s="83"/>
      <c r="FE114" s="83"/>
      <c r="FF114" s="83"/>
      <c r="FG114" s="83"/>
      <c r="FH114" s="83"/>
      <c r="FI114" s="83"/>
      <c r="FJ114" s="83"/>
      <c r="FK114" s="83"/>
      <c r="FL114" s="83"/>
      <c r="FM114" s="83"/>
      <c r="FN114" s="83"/>
      <c r="FO114" s="83"/>
      <c r="FP114" s="83"/>
      <c r="FQ114" s="83"/>
      <c r="FR114" s="83"/>
      <c r="FS114" s="83"/>
      <c r="FT114" s="83"/>
      <c r="FU114" s="83"/>
      <c r="FV114" s="83"/>
      <c r="FW114" s="83"/>
      <c r="FX114" s="83"/>
      <c r="FY114" s="83"/>
      <c r="FZ114" s="83"/>
      <c r="GA114" s="83"/>
      <c r="GB114" s="83"/>
      <c r="GC114" s="83"/>
      <c r="GD114" s="83"/>
      <c r="GE114" s="83"/>
      <c r="GF114" s="83"/>
      <c r="GG114" s="83"/>
      <c r="GH114" s="83"/>
      <c r="GI114" s="83"/>
      <c r="GJ114" s="83"/>
      <c r="GK114" s="83"/>
      <c r="GL114" s="83"/>
      <c r="GM114" s="83"/>
      <c r="GN114" s="83"/>
      <c r="GO114" s="83"/>
      <c r="GP114" s="83"/>
      <c r="GQ114" s="83"/>
      <c r="GR114" s="83"/>
      <c r="GS114" s="83"/>
      <c r="GT114" s="83"/>
      <c r="GU114" s="83"/>
      <c r="GV114" s="83"/>
      <c r="GW114" s="83"/>
      <c r="GX114" s="83"/>
    </row>
  </sheetData>
  <sheetProtection algorithmName="SHA-512" hashValue="dofqPLdfcCo1ladrYVTK/w/mDX0RVj7M9BV1PNDrsTtZJoy0a9NHYuI3n3v4V6DsIfcnDl/VHY9BIxTW3lJm8g==" saltValue="pDBi/6NRV2Pr3CyZRrrwVQ==" spinCount="100000" sheet="1" selectLockedCells="1"/>
  <mergeCells count="78">
    <mergeCell ref="EQ6:FF6"/>
    <mergeCell ref="FG6:GV6"/>
    <mergeCell ref="EQ33:FF33"/>
    <mergeCell ref="FG33:GV33"/>
    <mergeCell ref="EQ60:FF60"/>
    <mergeCell ref="FG60:GV60"/>
    <mergeCell ref="CC87:CC88"/>
    <mergeCell ref="CF87:CU87"/>
    <mergeCell ref="CV87:EK87"/>
    <mergeCell ref="EN87:EN88"/>
    <mergeCell ref="EQ87:FF87"/>
    <mergeCell ref="FG87:GV87"/>
    <mergeCell ref="X6:Y6"/>
    <mergeCell ref="O6:P6"/>
    <mergeCell ref="O33:P33"/>
    <mergeCell ref="CF33:CU33"/>
    <mergeCell ref="CV33:EK33"/>
    <mergeCell ref="CC33:CC34"/>
    <mergeCell ref="EN6:EN7"/>
    <mergeCell ref="CC6:CC7"/>
    <mergeCell ref="BB6:BB7"/>
    <mergeCell ref="AM6:AQ6"/>
    <mergeCell ref="AC33:AE33"/>
    <mergeCell ref="AF33:AK33"/>
    <mergeCell ref="AM33:AQ33"/>
    <mergeCell ref="BI33:CB33"/>
    <mergeCell ref="BB33:BB34"/>
    <mergeCell ref="BB87:BB88"/>
    <mergeCell ref="BI87:CB87"/>
    <mergeCell ref="O60:P60"/>
    <mergeCell ref="B59:CU59"/>
    <mergeCell ref="BA87:BA88"/>
    <mergeCell ref="AC87:AE87"/>
    <mergeCell ref="AF87:AK87"/>
    <mergeCell ref="AM87:AQ87"/>
    <mergeCell ref="AR87:AV87"/>
    <mergeCell ref="AW87:AZ87"/>
    <mergeCell ref="E87:K87"/>
    <mergeCell ref="R87:S87"/>
    <mergeCell ref="V87:W87"/>
    <mergeCell ref="O87:P87"/>
    <mergeCell ref="B86:CU86"/>
    <mergeCell ref="V60:W60"/>
    <mergeCell ref="BI60:CB60"/>
    <mergeCell ref="R60:S60"/>
    <mergeCell ref="E60:K60"/>
    <mergeCell ref="AC60:AE60"/>
    <mergeCell ref="AF60:AK60"/>
    <mergeCell ref="AM60:AQ60"/>
    <mergeCell ref="CC60:CC61"/>
    <mergeCell ref="CF60:CU60"/>
    <mergeCell ref="CV60:EK60"/>
    <mergeCell ref="EN60:EN61"/>
    <mergeCell ref="B32:CU32"/>
    <mergeCell ref="R33:S33"/>
    <mergeCell ref="V33:W33"/>
    <mergeCell ref="E33:K33"/>
    <mergeCell ref="EN33:EN34"/>
    <mergeCell ref="AR33:AV33"/>
    <mergeCell ref="AW33:AZ33"/>
    <mergeCell ref="BA33:BA34"/>
    <mergeCell ref="AR60:AV60"/>
    <mergeCell ref="AW60:AZ60"/>
    <mergeCell ref="BA60:BA61"/>
    <mergeCell ref="BB60:BB61"/>
    <mergeCell ref="B5:AA5"/>
    <mergeCell ref="AR6:AV6"/>
    <mergeCell ref="E6:K6"/>
    <mergeCell ref="AC6:AE6"/>
    <mergeCell ref="AF6:AK6"/>
    <mergeCell ref="V6:W6"/>
    <mergeCell ref="R6:S6"/>
    <mergeCell ref="T6:U6"/>
    <mergeCell ref="AW6:AZ6"/>
    <mergeCell ref="BA6:BA7"/>
    <mergeCell ref="BI6:CB6"/>
    <mergeCell ref="CF6:CU6"/>
    <mergeCell ref="CV6:EK6"/>
  </mergeCells>
  <conditionalFormatting sqref="AW113:AZ113">
    <cfRule type="cellIs" dxfId="37" priority="29" operator="greaterThan">
      <formula>0</formula>
    </cfRule>
  </conditionalFormatting>
  <conditionalFormatting sqref="BD8:BD27">
    <cfRule type="cellIs" dxfId="36" priority="28" operator="equal">
      <formula>FALSE</formula>
    </cfRule>
  </conditionalFormatting>
  <conditionalFormatting sqref="BD35:BD54">
    <cfRule type="cellIs" dxfId="35" priority="27" operator="equal">
      <formula>FALSE</formula>
    </cfRule>
  </conditionalFormatting>
  <conditionalFormatting sqref="BD62:BD81">
    <cfRule type="cellIs" dxfId="34" priority="26" operator="equal">
      <formula>FALSE</formula>
    </cfRule>
  </conditionalFormatting>
  <conditionalFormatting sqref="BD89:BD108">
    <cfRule type="cellIs" dxfId="33" priority="25" operator="equal">
      <formula>FALSE</formula>
    </cfRule>
  </conditionalFormatting>
  <conditionalFormatting sqref="BF8:BF27">
    <cfRule type="cellIs" dxfId="32" priority="24" operator="equal">
      <formula>FALSE</formula>
    </cfRule>
  </conditionalFormatting>
  <conditionalFormatting sqref="BF35:BF54">
    <cfRule type="cellIs" dxfId="31" priority="23" operator="equal">
      <formula>FALSE</formula>
    </cfRule>
  </conditionalFormatting>
  <conditionalFormatting sqref="BF62:BF81">
    <cfRule type="cellIs" dxfId="30" priority="22" operator="equal">
      <formula>FALSE</formula>
    </cfRule>
  </conditionalFormatting>
  <conditionalFormatting sqref="BF89:BF108">
    <cfRule type="cellIs" dxfId="29" priority="21" operator="equal">
      <formula>FALSE</formula>
    </cfRule>
  </conditionalFormatting>
  <conditionalFormatting sqref="BH8:BH27">
    <cfRule type="cellIs" dxfId="28" priority="20" operator="equal">
      <formula>FALSE</formula>
    </cfRule>
  </conditionalFormatting>
  <conditionalFormatting sqref="BH35:BH54">
    <cfRule type="cellIs" dxfId="27" priority="19" operator="equal">
      <formula>FALSE</formula>
    </cfRule>
  </conditionalFormatting>
  <conditionalFormatting sqref="BH62:BH81">
    <cfRule type="cellIs" dxfId="26" priority="18" operator="equal">
      <formula>FALSE</formula>
    </cfRule>
  </conditionalFormatting>
  <conditionalFormatting sqref="BH89:BH108">
    <cfRule type="cellIs" dxfId="25" priority="17" operator="equal">
      <formula>FALSE</formula>
    </cfRule>
  </conditionalFormatting>
  <conditionalFormatting sqref="BJ8:BJ27 BL8:BL27 BN8:BN27 BP8:BP27 BR8:BR27 BT8:BT27 BV8:BV27 BX8:BX27 BZ8:BZ27 CB8:CB27 CG8:CG27 CI8:CI27 CK8:CK27 CM8:CM27 CO8:CO27 CQ8:CQ27 CS8:CS27 CU8:CU27 CW8:CW27 CY8:CY27 DA8:DA27 DC8:DC27 DE8:DE27 DG8:DG27 DI8:DI27 DK8:DK27 DM8:DM27 DO8:DO27 DQ8:DQ27 DS8:DS27 DU8:DU27 DW8:DW27 DY8:DY27 EA8:EA27 EC8:EC27 EE8:EE27 EG8:EG27 EI8:EI27 EK8:EK27">
    <cfRule type="cellIs" dxfId="24" priority="50" operator="equal">
      <formula>FALSE</formula>
    </cfRule>
  </conditionalFormatting>
  <conditionalFormatting sqref="BJ35:BJ54 BL35:BL54 BN35:BN54 BP35:BP54 BR35:BR54 BT35:BT54 BV35:BV54 BX35:BX54 BZ35:BZ54 CB35:CB54 CG35:CG54 CI35:CI54 CK35:CK54 CM35:CM54 CO35:CO54 CQ35:CQ54 CS35:CS54 CU35:CU54 CW35:CW54 CY35:CY54 DA35:DA54 DC35:DC54 DE35:DE54 DG35:DG54 DI35:DI54 DK35:DK54 DM35:DM54 DO35:DO54 DQ35:DQ54 DS35:DS54 DU35:DU54 DW35:DW54 DY35:DY54 EA35:EA54 EC35:EC54 EE35:EE54 EG35:EG54 EI35:EI54 EK35:EK54">
    <cfRule type="cellIs" dxfId="23" priority="44" operator="equal">
      <formula>FALSE</formula>
    </cfRule>
  </conditionalFormatting>
  <conditionalFormatting sqref="BJ62:BJ81 BL62:BL81 BN62:BN81 BP62:BP81 BR62:BR81 BT62:BT81 BV62:BV81 BX62:BX81 BZ62:BZ81 CB62:CB81 CG62:CG81 CI62:CI81 CK62:CK81 CM62:CM81 CO62:CO81 CQ62:CQ81 CS62:CS81 CU62:CU81 CW62:CW81 CY62:CY81 DA62:DA81 DC62:DC81 DE62:DE81 DG62:DG81 DI62:DI81 DK62:DK81 DM62:DM81 DO62:DO81 DQ62:DQ81 DS62:DS81 DU62:DU81 DW62:DW81 DY62:DY81 EA62:EA81 EC62:EC81 EE62:EE81 EG62:EG81 EI62:EI81 EK62:EK81">
    <cfRule type="cellIs" dxfId="22" priority="42" operator="equal">
      <formula>FALSE</formula>
    </cfRule>
  </conditionalFormatting>
  <conditionalFormatting sqref="BJ89:BJ108 BL89:BL108 BN89:BN108 BP89:BP108 BR89:BR108 BT89:BT108 BV89:BV108 BX89:BX108 BZ89:BZ108 CB89:CB108 CG89:CG108 CI89:CI108 CK89:CK108 CM89:CM108 CO89:CO108 CQ89:CQ108 CS89:CS108 CU89:CU108 CW89:CW108 CY89:CY108 DA89:DA108 DC89:DC108 DE89:DE108 DG89:DG108 DI89:DI108 DK89:DK108 DM89:DM108 DO89:DO108 DQ89:DQ108 DS89:DS108 DU89:DU108 DW89:DW108 DY89:DY108 EA89:EA108 EC89:EC108 EE89:EE108 EG89:EG108 EI89:EI108 EK89:EK108">
    <cfRule type="cellIs" dxfId="21" priority="40" operator="equal">
      <formula>FALSE</formula>
    </cfRule>
  </conditionalFormatting>
  <conditionalFormatting sqref="CE8:CE27">
    <cfRule type="cellIs" dxfId="20" priority="16" operator="equal">
      <formula>FALSE</formula>
    </cfRule>
  </conditionalFormatting>
  <conditionalFormatting sqref="CE35:CE54">
    <cfRule type="cellIs" dxfId="19" priority="15" operator="equal">
      <formula>FALSE</formula>
    </cfRule>
  </conditionalFormatting>
  <conditionalFormatting sqref="CE62:CE81">
    <cfRule type="cellIs" dxfId="18" priority="14" operator="equal">
      <formula>FALSE</formula>
    </cfRule>
  </conditionalFormatting>
  <conditionalFormatting sqref="CE89:CE108">
    <cfRule type="cellIs" dxfId="17" priority="13" operator="equal">
      <formula>FALSE</formula>
    </cfRule>
  </conditionalFormatting>
  <conditionalFormatting sqref="EM8:EM27">
    <cfRule type="cellIs" dxfId="16" priority="38" operator="equal">
      <formula>FALSE</formula>
    </cfRule>
  </conditionalFormatting>
  <conditionalFormatting sqref="EM35:EM54">
    <cfRule type="cellIs" dxfId="15" priority="37" operator="equal">
      <formula>FALSE</formula>
    </cfRule>
  </conditionalFormatting>
  <conditionalFormatting sqref="EM62:EM81">
    <cfRule type="cellIs" dxfId="14" priority="36" operator="equal">
      <formula>FALSE</formula>
    </cfRule>
  </conditionalFormatting>
  <conditionalFormatting sqref="EM89:EM108">
    <cfRule type="cellIs" dxfId="13" priority="35" operator="equal">
      <formula>FALSE</formula>
    </cfRule>
  </conditionalFormatting>
  <conditionalFormatting sqref="EP8:EP27">
    <cfRule type="cellIs" dxfId="12" priority="4" operator="equal">
      <formula>FALSE</formula>
    </cfRule>
  </conditionalFormatting>
  <conditionalFormatting sqref="EP35:EP54">
    <cfRule type="cellIs" dxfId="11" priority="3" operator="equal">
      <formula>FALSE</formula>
    </cfRule>
  </conditionalFormatting>
  <conditionalFormatting sqref="EP62:EP81">
    <cfRule type="cellIs" dxfId="10" priority="2" operator="equal">
      <formula>FALSE</formula>
    </cfRule>
  </conditionalFormatting>
  <conditionalFormatting sqref="EP89:EP108">
    <cfRule type="cellIs" dxfId="9" priority="1" operator="equal">
      <formula>FALSE</formula>
    </cfRule>
  </conditionalFormatting>
  <conditionalFormatting sqref="ER8:ER27 ET8:ET27 EV8:EV27 EX8:EX27 EZ8:EZ27 FB8:FB27 FD8:FD27 FF8:FF27 FH8:FH27 FJ8:FJ27 FL8:FL27 FN8:FN27 FP8:FP27 FR8:FR27 FT8:FT27 FV8:FV27 FX8:FX27 FZ8:FZ27 GB8:GB27 GD8:GD27 GF8:GF27 GH8:GH27 GJ8:GJ27 GL8:GL27 GN8:GN27 GP8:GP27 GR8:GR27 GT8:GT27 GV8:GV27">
    <cfRule type="cellIs" dxfId="8" priority="12" operator="equal">
      <formula>FALSE</formula>
    </cfRule>
  </conditionalFormatting>
  <conditionalFormatting sqref="ER35:ER54 ET35:ET54 EV35:EV54 EX35:EX54 EZ35:EZ54 FB35:FB54 FD35:FD54 FF35:FF54 FH35:FH54 FJ35:FJ54 FL35:FL54 FN35:FN54 FP35:FP54 FR35:FR54 FT35:FT54 FV35:FV54 FX35:FX54 FZ35:FZ54 GB35:GB54 GD35:GD54 GF35:GF54 GH35:GH54 GJ35:GJ54 GL35:GL54 GN35:GN54 GP35:GP54 GR35:GR54 GT35:GT54 GV35:GV54">
    <cfRule type="cellIs" dxfId="7" priority="11" operator="equal">
      <formula>FALSE</formula>
    </cfRule>
  </conditionalFormatting>
  <conditionalFormatting sqref="ER62:ER81 ET62:ET81 EV62:EV81 EX62:EX81 EZ62:EZ81 FB62:FB81 FD62:FD81 FF62:FF81 FH62:FH81 FJ62:FJ81 FL62:FL81 FN62:FN81 FP62:FP81 FR62:FR81 FT62:FT81 FV62:FV81 FX62:FX81 FZ62:FZ81 GB62:GB81 GD62:GD81 GF62:GF81 GH62:GH81 GJ62:GJ81 GL62:GL81 GN62:GN81 GP62:GP81 GR62:GR81 GT62:GT81 GV62:GV81">
    <cfRule type="cellIs" dxfId="6" priority="10" operator="equal">
      <formula>FALSE</formula>
    </cfRule>
  </conditionalFormatting>
  <conditionalFormatting sqref="ER89:ER108 ET89:ET108 EV89:EV108 EX89:EX108 EZ89:EZ108 FB89:FB108 FD89:FD108 FF89:FF108 FH89:FH108 FJ89:FJ108 FL89:FL108 FN89:FN108 FP89:FP108 FR89:FR108 FT89:FT108 FV89:FV108 FX89:FX108 FZ89:FZ108 GB89:GB108 GD89:GD108 GF89:GF108 GH89:GH108 GJ89:GJ108 GL89:GL108 GN89:GN108 GP89:GP108 GR89:GR108 GT89:GT108 GV89:GV108">
    <cfRule type="cellIs" dxfId="5" priority="9" operator="equal">
      <formula>FALSE</formula>
    </cfRule>
  </conditionalFormatting>
  <conditionalFormatting sqref="GX8:GX27">
    <cfRule type="cellIs" dxfId="4" priority="8" operator="equal">
      <formula>FALSE</formula>
    </cfRule>
  </conditionalFormatting>
  <conditionalFormatting sqref="GX35:GX54">
    <cfRule type="cellIs" dxfId="3" priority="7" operator="equal">
      <formula>FALSE</formula>
    </cfRule>
  </conditionalFormatting>
  <conditionalFormatting sqref="GX62:GX81">
    <cfRule type="cellIs" dxfId="2" priority="6" operator="equal">
      <formula>FALSE</formula>
    </cfRule>
  </conditionalFormatting>
  <conditionalFormatting sqref="GX89:GX108">
    <cfRule type="cellIs" dxfId="1" priority="5" operator="equal">
      <formula>FALSE</formula>
    </cfRule>
  </conditionalFormatting>
  <pageMargins left="0.7" right="0.7" top="0.75" bottom="0.75" header="0" footer="0"/>
  <pageSetup orientation="landscape" r:id="rId1"/>
  <ignoredErrors>
    <ignoredError sqref="B8 AB8 T62:U62 X62:Y6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DCF0DDE-D98C-4680-A61B-FE1274B04E7C}">
          <x14:formula1>
            <xm:f>'5. Guia de apoio'!$B$76</xm:f>
          </x14:formula1>
          <xm:sqref>AC35:AL54 C8:C27 AC62:AL81 C35:C54 AC89:AL108 C62:C81 C89:C108 AC8:AL27</xm:sqref>
        </x14:dataValidation>
        <x14:dataValidation type="list" allowBlank="1" showInputMessage="1" showErrorMessage="1" xr:uid="{0C3B3879-975A-4262-A073-76F5F3507D1F}">
          <x14:formula1>
            <xm:f>'3. Síntese'!$A$4:$A$7</xm:f>
          </x14:formula1>
          <xm:sqref>AW8:AZ27 AW35:AZ54 AW62:AZ81 AW89:AZ108</xm:sqref>
        </x14:dataValidation>
        <x14:dataValidation type="list" allowBlank="1" showInputMessage="1" showErrorMessage="1" xr:uid="{CD79F47B-858F-4773-A75C-251F606EB403}">
          <x14:formula1>
            <xm:f>'3. Síntese'!$E$44:$E$56</xm:f>
          </x14:formula1>
          <xm:sqref>BB8:BB27 BB35:BB54 BB62:BB81 BB89:BB108</xm:sqref>
        </x14:dataValidation>
        <x14:dataValidation type="list" allowBlank="1" showInputMessage="1" showErrorMessage="1" xr:uid="{26BB160E-F3C0-4C06-849C-6D3B3F83806C}">
          <x14:formula1>
            <xm:f>'3. Síntese'!$E$59:$E$89</xm:f>
          </x14:formula1>
          <xm:sqref>CC35:CC54 EN35:EN54 CC62:CC81 EN62:EN81 CC89:CC108 EN89:EN108 CC8:CC27 EN8:EN27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75ABE-59CC-4D55-AFEC-E84D57FC43A0}">
  <sheetPr codeName="Folha1"/>
  <dimension ref="A2:H132"/>
  <sheetViews>
    <sheetView showGridLines="0" zoomScale="120" zoomScaleNormal="120" workbookViewId="0">
      <selection activeCell="E21" sqref="E21"/>
    </sheetView>
  </sheetViews>
  <sheetFormatPr defaultRowHeight="15.6"/>
  <cols>
    <col min="1" max="1" width="33.69921875" customWidth="1"/>
    <col min="6" max="7" width="11.19921875" customWidth="1"/>
  </cols>
  <sheetData>
    <row r="2" spans="1:6" s="208" customFormat="1">
      <c r="A2" s="207"/>
      <c r="D2" s="207" t="s">
        <v>110</v>
      </c>
    </row>
    <row r="4" spans="1:6" s="210" customFormat="1" ht="12">
      <c r="A4" s="209">
        <v>1</v>
      </c>
      <c r="C4" s="211"/>
      <c r="D4" s="211"/>
      <c r="E4" s="212" t="s">
        <v>30</v>
      </c>
      <c r="F4" s="213">
        <f>'1. Plano anual atividades'!C31</f>
        <v>0</v>
      </c>
    </row>
    <row r="5" spans="1:6" s="210" customFormat="1" ht="12">
      <c r="A5" s="209">
        <v>2</v>
      </c>
      <c r="C5" s="211"/>
      <c r="D5" s="211"/>
      <c r="E5" s="212" t="s">
        <v>31</v>
      </c>
      <c r="F5" s="213">
        <f>'1. Plano anual atividades'!C58</f>
        <v>0</v>
      </c>
    </row>
    <row r="6" spans="1:6" s="210" customFormat="1" ht="12">
      <c r="A6" s="209">
        <v>3</v>
      </c>
      <c r="C6" s="211"/>
      <c r="D6" s="211"/>
      <c r="E6" s="212" t="s">
        <v>32</v>
      </c>
      <c r="F6" s="213">
        <f>'1. Plano anual atividades'!C85</f>
        <v>0</v>
      </c>
    </row>
    <row r="7" spans="1:6" s="210" customFormat="1" ht="12">
      <c r="A7" s="209">
        <v>4</v>
      </c>
      <c r="C7" s="211"/>
      <c r="D7" s="211"/>
      <c r="E7" s="212" t="s">
        <v>33</v>
      </c>
      <c r="F7" s="213">
        <f>'1. Plano anual atividades'!C112</f>
        <v>0</v>
      </c>
    </row>
    <row r="8" spans="1:6" s="210" customFormat="1" ht="12">
      <c r="C8" s="211"/>
      <c r="D8" s="211"/>
      <c r="E8" s="214" t="s">
        <v>34</v>
      </c>
      <c r="F8" s="215">
        <f>SUM(F4:F7)</f>
        <v>0</v>
      </c>
    </row>
    <row r="9" spans="1:6" s="210" customFormat="1" ht="12">
      <c r="C9" s="211"/>
    </row>
    <row r="10" spans="1:6" s="210" customFormat="1" ht="12">
      <c r="C10" s="211"/>
      <c r="E10" s="216" t="s">
        <v>106</v>
      </c>
    </row>
    <row r="11" spans="1:6" s="210" customFormat="1" ht="12">
      <c r="C11" s="211"/>
      <c r="E11" s="217">
        <f>'1. Plano anual atividades'!C129</f>
        <v>0</v>
      </c>
      <c r="F11" s="213">
        <f>'2. Monitorização'!E113</f>
        <v>0</v>
      </c>
    </row>
    <row r="12" spans="1:6" s="210" customFormat="1" ht="12">
      <c r="C12" s="211"/>
      <c r="E12" s="217">
        <f>'1. Plano anual atividades'!C130</f>
        <v>0</v>
      </c>
      <c r="F12" s="213">
        <f>'2. Monitorização'!F113</f>
        <v>0</v>
      </c>
    </row>
    <row r="13" spans="1:6" s="210" customFormat="1" ht="12">
      <c r="C13" s="211"/>
      <c r="E13" s="217">
        <f>'1. Plano anual atividades'!C131</f>
        <v>0</v>
      </c>
      <c r="F13" s="213">
        <f>'2. Monitorização'!G113</f>
        <v>0</v>
      </c>
    </row>
    <row r="14" spans="1:6" s="210" customFormat="1" ht="12">
      <c r="C14" s="211"/>
      <c r="E14" s="217">
        <f>'1. Plano anual atividades'!C132</f>
        <v>0</v>
      </c>
      <c r="F14" s="213">
        <f>'2. Monitorização'!H113</f>
        <v>0</v>
      </c>
    </row>
    <row r="15" spans="1:6" s="210" customFormat="1" ht="12">
      <c r="C15" s="211"/>
      <c r="E15" s="217">
        <f>'1. Plano anual atividades'!C133</f>
        <v>0</v>
      </c>
      <c r="F15" s="213">
        <f>'2. Monitorização'!I113</f>
        <v>0</v>
      </c>
    </row>
    <row r="16" spans="1:6" s="210" customFormat="1" ht="12">
      <c r="C16" s="211"/>
      <c r="E16" s="217">
        <f>'1. Plano anual atividades'!C134</f>
        <v>0</v>
      </c>
      <c r="F16" s="213">
        <f>'2. Monitorização'!J113</f>
        <v>0</v>
      </c>
    </row>
    <row r="17" spans="1:6" s="210" customFormat="1" ht="12">
      <c r="C17" s="211"/>
      <c r="E17" s="217">
        <f>'1. Plano anual atividades'!C135</f>
        <v>0</v>
      </c>
      <c r="F17" s="213">
        <f>'2. Monitorização'!K113</f>
        <v>0</v>
      </c>
    </row>
    <row r="18" spans="1:6" s="210" customFormat="1" ht="12">
      <c r="C18" s="211"/>
      <c r="E18" s="217">
        <f>'1. Plano anual atividades'!C136</f>
        <v>0</v>
      </c>
      <c r="F18" s="213">
        <f>'2. Monitorização'!L113</f>
        <v>0</v>
      </c>
    </row>
    <row r="19" spans="1:6" s="210" customFormat="1" ht="12">
      <c r="C19" s="211"/>
      <c r="E19" s="217">
        <f>'1. Plano anual atividades'!C137</f>
        <v>0</v>
      </c>
      <c r="F19" s="213">
        <f>'2. Monitorização'!M113</f>
        <v>0</v>
      </c>
    </row>
    <row r="20" spans="1:6" s="210" customFormat="1" ht="12">
      <c r="C20" s="211"/>
      <c r="E20" s="217">
        <f>'1. Plano anual atividades'!C138</f>
        <v>0</v>
      </c>
      <c r="F20" s="213">
        <f>'2. Monitorização'!N113</f>
        <v>0</v>
      </c>
    </row>
    <row r="21" spans="1:6" s="210" customFormat="1" ht="12">
      <c r="C21" s="211"/>
      <c r="E21" s="257"/>
    </row>
    <row r="22" spans="1:6" s="210" customFormat="1" ht="12">
      <c r="C22" s="211"/>
      <c r="E22" s="257"/>
    </row>
    <row r="23" spans="1:6" s="210" customFormat="1" ht="12"/>
    <row r="24" spans="1:6" s="208" customFormat="1">
      <c r="A24" s="207"/>
      <c r="D24" s="207" t="s">
        <v>111</v>
      </c>
    </row>
    <row r="26" spans="1:6" s="210" customFormat="1" ht="12">
      <c r="E26" s="216" t="s">
        <v>107</v>
      </c>
    </row>
    <row r="27" spans="1:6" s="210" customFormat="1" ht="12">
      <c r="C27" s="211"/>
      <c r="D27" s="211"/>
      <c r="E27" s="217" t="s">
        <v>30</v>
      </c>
      <c r="F27" s="213">
        <f>'2. Monitorização'!C29</f>
        <v>0</v>
      </c>
    </row>
    <row r="28" spans="1:6" s="210" customFormat="1" ht="12">
      <c r="C28" s="211"/>
      <c r="D28" s="211"/>
      <c r="E28" s="212" t="s">
        <v>31</v>
      </c>
      <c r="F28" s="213">
        <f>'2. Monitorização'!C56</f>
        <v>0</v>
      </c>
    </row>
    <row r="29" spans="1:6" s="210" customFormat="1" ht="12">
      <c r="C29" s="211"/>
      <c r="D29" s="211"/>
      <c r="E29" s="212" t="s">
        <v>32</v>
      </c>
      <c r="F29" s="213">
        <f>'2. Monitorização'!C83</f>
        <v>0</v>
      </c>
    </row>
    <row r="30" spans="1:6" s="210" customFormat="1" ht="12">
      <c r="C30" s="211"/>
      <c r="D30" s="211"/>
      <c r="E30" s="212" t="s">
        <v>33</v>
      </c>
      <c r="F30" s="213">
        <f>'2. Monitorização'!C110</f>
        <v>0</v>
      </c>
    </row>
    <row r="31" spans="1:6" s="210" customFormat="1" ht="12">
      <c r="C31" s="211"/>
      <c r="D31" s="211"/>
      <c r="E31" s="214" t="s">
        <v>34</v>
      </c>
      <c r="F31" s="215">
        <f>SUM(F27:F30)</f>
        <v>0</v>
      </c>
    </row>
    <row r="32" spans="1:6" s="210" customFormat="1" ht="12"/>
    <row r="33" spans="1:6" s="210" customFormat="1" ht="12">
      <c r="E33" s="216" t="s">
        <v>35</v>
      </c>
    </row>
    <row r="34" spans="1:6" s="210" customFormat="1" ht="12">
      <c r="E34" s="217" t="s">
        <v>36</v>
      </c>
      <c r="F34" s="213">
        <f>'2. Monitorização'!T113+'2. Monitorização'!U113</f>
        <v>0</v>
      </c>
    </row>
    <row r="35" spans="1:6" s="210" customFormat="1" ht="12">
      <c r="E35" s="212" t="s">
        <v>37</v>
      </c>
      <c r="F35" s="213">
        <f>'2. Monitorização'!X113+'2. Monitorização'!Y113</f>
        <v>0</v>
      </c>
    </row>
    <row r="36" spans="1:6" s="210" customFormat="1" ht="12">
      <c r="E36" s="212" t="s">
        <v>104</v>
      </c>
      <c r="F36" s="213">
        <f>'2. Monitorização'!Z113</f>
        <v>0</v>
      </c>
    </row>
    <row r="37" spans="1:6" s="210" customFormat="1" ht="12">
      <c r="E37" s="212" t="s">
        <v>38</v>
      </c>
      <c r="F37" s="213">
        <f>'2. Monitorização'!AA113</f>
        <v>0</v>
      </c>
    </row>
    <row r="38" spans="1:6" s="210" customFormat="1" ht="12">
      <c r="E38" s="214" t="s">
        <v>34</v>
      </c>
      <c r="F38" s="215">
        <f>SUM(F34:F37)</f>
        <v>0</v>
      </c>
    </row>
    <row r="39" spans="1:6" s="210" customFormat="1" ht="12"/>
    <row r="40" spans="1:6" s="210" customFormat="1" ht="12"/>
    <row r="41" spans="1:6" s="208" customFormat="1">
      <c r="A41" s="207"/>
      <c r="D41" s="207" t="s">
        <v>109</v>
      </c>
    </row>
    <row r="42" spans="1:6" s="210" customFormat="1" ht="12"/>
    <row r="43" spans="1:6" s="210" customFormat="1" ht="12">
      <c r="E43" s="218" t="s">
        <v>105</v>
      </c>
      <c r="F43" s="219" t="s">
        <v>57</v>
      </c>
    </row>
    <row r="44" spans="1:6" s="210" customFormat="1" ht="12">
      <c r="E44" s="212" t="s">
        <v>200</v>
      </c>
      <c r="F44" s="213">
        <f>'2. Monitorização'!BD113</f>
        <v>0</v>
      </c>
    </row>
    <row r="45" spans="1:6" s="210" customFormat="1" ht="12">
      <c r="E45" s="212" t="s">
        <v>197</v>
      </c>
      <c r="F45" s="213">
        <f>'2. Monitorização'!BF113</f>
        <v>0</v>
      </c>
    </row>
    <row r="46" spans="1:6" s="210" customFormat="1" ht="12">
      <c r="E46" s="212" t="s">
        <v>90</v>
      </c>
      <c r="F46" s="213">
        <f>'2. Monitorização'!BH113</f>
        <v>0</v>
      </c>
    </row>
    <row r="47" spans="1:6" s="210" customFormat="1" ht="12">
      <c r="E47" s="212" t="s">
        <v>88</v>
      </c>
      <c r="F47" s="213">
        <f>'2. Monitorização'!BJ113</f>
        <v>0</v>
      </c>
    </row>
    <row r="48" spans="1:6" s="210" customFormat="1" ht="12">
      <c r="E48" s="212" t="s">
        <v>95</v>
      </c>
      <c r="F48" s="213">
        <f>'2. Monitorização'!BL113</f>
        <v>0</v>
      </c>
    </row>
    <row r="49" spans="5:6" s="210" customFormat="1" ht="12">
      <c r="E49" s="212" t="s">
        <v>89</v>
      </c>
      <c r="F49" s="213">
        <f>'2. Monitorização'!BN113</f>
        <v>0</v>
      </c>
    </row>
    <row r="50" spans="5:6" s="210" customFormat="1" ht="12">
      <c r="E50" s="212" t="s">
        <v>94</v>
      </c>
      <c r="F50" s="213">
        <f>'2. Monitorização'!BP113</f>
        <v>0</v>
      </c>
    </row>
    <row r="51" spans="5:6" s="210" customFormat="1" ht="12">
      <c r="E51" s="212" t="s">
        <v>206</v>
      </c>
      <c r="F51" s="213">
        <f>'2. Monitorização'!BR113</f>
        <v>0</v>
      </c>
    </row>
    <row r="52" spans="5:6" s="210" customFormat="1" ht="12">
      <c r="E52" s="212" t="s">
        <v>195</v>
      </c>
      <c r="F52" s="213">
        <f>'2. Monitorização'!BT113</f>
        <v>0</v>
      </c>
    </row>
    <row r="53" spans="5:6" s="210" customFormat="1" ht="12">
      <c r="E53" s="212" t="s">
        <v>93</v>
      </c>
      <c r="F53" s="213">
        <f>'2. Monitorização'!BV113</f>
        <v>0</v>
      </c>
    </row>
    <row r="54" spans="5:6" s="210" customFormat="1" ht="12">
      <c r="E54" s="212" t="s">
        <v>91</v>
      </c>
      <c r="F54" s="213">
        <f>'2. Monitorização'!BX113</f>
        <v>0</v>
      </c>
    </row>
    <row r="55" spans="5:6" s="210" customFormat="1" ht="12">
      <c r="E55" s="212" t="s">
        <v>92</v>
      </c>
      <c r="F55" s="213">
        <f>'2. Monitorização'!BZ113</f>
        <v>0</v>
      </c>
    </row>
    <row r="56" spans="5:6" s="210" customFormat="1" ht="12">
      <c r="E56" s="212" t="s">
        <v>96</v>
      </c>
      <c r="F56" s="213">
        <f>'2. Monitorização'!CB113</f>
        <v>0</v>
      </c>
    </row>
    <row r="58" spans="5:6">
      <c r="E58" s="220" t="s">
        <v>108</v>
      </c>
    </row>
    <row r="59" spans="5:6" ht="13.8" customHeight="1">
      <c r="E59" s="212" t="s">
        <v>202</v>
      </c>
      <c r="F59" s="213">
        <f>'2. Monitorização'!CE113+'2. Monitorização'!EP113</f>
        <v>0</v>
      </c>
    </row>
    <row r="60" spans="5:6" ht="13.8" customHeight="1">
      <c r="E60" s="212" t="s">
        <v>97</v>
      </c>
      <c r="F60" s="213">
        <f>'2. Monitorização'!CG113+'2. Monitorização'!ER113</f>
        <v>0</v>
      </c>
    </row>
    <row r="61" spans="5:6" ht="13.8" customHeight="1">
      <c r="E61" s="307" t="s">
        <v>200</v>
      </c>
      <c r="F61" s="213">
        <f>'2. Monitorização'!CI113+'2. Monitorização'!ET113</f>
        <v>0</v>
      </c>
    </row>
    <row r="62" spans="5:6" ht="13.8" customHeight="1">
      <c r="E62" s="212" t="s">
        <v>135</v>
      </c>
      <c r="F62" s="213">
        <f>'2. Monitorização'!CK113+'2. Monitorização'!EV113</f>
        <v>0</v>
      </c>
    </row>
    <row r="63" spans="5:6" ht="13.8" customHeight="1">
      <c r="E63" s="212" t="s">
        <v>98</v>
      </c>
      <c r="F63" s="213">
        <f>'2. Monitorização'!CM113+'2. Monitorização'!EX113</f>
        <v>0</v>
      </c>
    </row>
    <row r="64" spans="5:6" ht="13.8" customHeight="1">
      <c r="E64" s="212" t="s">
        <v>99</v>
      </c>
      <c r="F64" s="213">
        <f>'2. Monitorização'!CO113+'2. Monitorização'!EZ113</f>
        <v>0</v>
      </c>
    </row>
    <row r="65" spans="5:6" ht="13.8" customHeight="1">
      <c r="E65" s="212" t="s">
        <v>136</v>
      </c>
      <c r="F65" s="213">
        <f>'2. Monitorização'!CQ113+'2. Monitorização'!FB113</f>
        <v>0</v>
      </c>
    </row>
    <row r="66" spans="5:6" ht="13.8" customHeight="1">
      <c r="E66" s="212" t="s">
        <v>134</v>
      </c>
      <c r="F66" s="213">
        <f>'2. Monitorização'!CS113+'2. Monitorização'!FD113</f>
        <v>0</v>
      </c>
    </row>
    <row r="67" spans="5:6" ht="13.8" customHeight="1">
      <c r="E67" s="212" t="s">
        <v>131</v>
      </c>
      <c r="F67" s="213">
        <f>'2. Monitorização'!CU113+'2. Monitorização'!FF113</f>
        <v>0</v>
      </c>
    </row>
    <row r="68" spans="5:6" ht="13.8" customHeight="1">
      <c r="E68" s="212" t="s">
        <v>138</v>
      </c>
      <c r="F68" s="213">
        <f>'2. Monitorização'!CW113+'2. Monitorização'!FH113</f>
        <v>0</v>
      </c>
    </row>
    <row r="69" spans="5:6" ht="13.8" customHeight="1">
      <c r="E69" s="212" t="s">
        <v>141</v>
      </c>
      <c r="F69" s="213">
        <f>'2. Monitorização'!CY113+'2. Monitorização'!FJ113</f>
        <v>0</v>
      </c>
    </row>
    <row r="70" spans="5:6" ht="13.8" customHeight="1">
      <c r="E70" s="212" t="s">
        <v>145</v>
      </c>
      <c r="F70" s="213">
        <f>'2. Monitorização'!DA113+'2. Monitorização'!FL113</f>
        <v>0</v>
      </c>
    </row>
    <row r="71" spans="5:6" ht="13.8" customHeight="1">
      <c r="E71" s="212" t="s">
        <v>140</v>
      </c>
      <c r="F71" s="213">
        <f>'2. Monitorização'!DC113+'2. Monitorização'!FN113</f>
        <v>0</v>
      </c>
    </row>
    <row r="72" spans="5:6" ht="13.8" customHeight="1">
      <c r="E72" s="212" t="s">
        <v>139</v>
      </c>
      <c r="F72" s="213">
        <f>'2. Monitorização'!DE113+'2. Monitorização'!FP113</f>
        <v>0</v>
      </c>
    </row>
    <row r="73" spans="5:6" ht="13.8" customHeight="1">
      <c r="E73" s="212" t="s">
        <v>201</v>
      </c>
      <c r="F73" s="213">
        <f>'2. Monitorização'!DG113+'2. Monitorização'!FR113</f>
        <v>0</v>
      </c>
    </row>
    <row r="74" spans="5:6" ht="13.8" customHeight="1">
      <c r="E74" s="212" t="s">
        <v>100</v>
      </c>
      <c r="F74" s="213">
        <f>'2. Monitorização'!DI113+'2. Monitorização'!FT113</f>
        <v>0</v>
      </c>
    </row>
    <row r="75" spans="5:6" ht="13.8" customHeight="1">
      <c r="E75" s="212" t="s">
        <v>132</v>
      </c>
      <c r="F75" s="213">
        <f>'2. Monitorização'!DK113+'2. Monitorização'!FV113</f>
        <v>0</v>
      </c>
    </row>
    <row r="76" spans="5:6" ht="13.8" customHeight="1">
      <c r="E76" s="212" t="s">
        <v>101</v>
      </c>
      <c r="F76" s="213">
        <f>'2. Monitorização'!DM113+'2. Monitorização'!FX113</f>
        <v>0</v>
      </c>
    </row>
    <row r="77" spans="5:6" ht="13.8" customHeight="1">
      <c r="E77" s="212" t="s">
        <v>142</v>
      </c>
      <c r="F77" s="213">
        <f>'2. Monitorização'!DO113+'2. Monitorização'!FZ113</f>
        <v>0</v>
      </c>
    </row>
    <row r="78" spans="5:6" ht="13.8" customHeight="1">
      <c r="E78" s="212" t="s">
        <v>102</v>
      </c>
      <c r="F78" s="213">
        <f>'2. Monitorização'!DQ113+'2. Monitorização'!GB113</f>
        <v>0</v>
      </c>
    </row>
    <row r="79" spans="5:6" ht="13.8" customHeight="1">
      <c r="E79" s="212" t="s">
        <v>103</v>
      </c>
      <c r="F79" s="213">
        <f>'2. Monitorização'!DS113+'2. Monitorização'!GD113</f>
        <v>0</v>
      </c>
    </row>
    <row r="80" spans="5:6" ht="13.8" customHeight="1">
      <c r="E80" s="212" t="s">
        <v>143</v>
      </c>
      <c r="F80" s="213">
        <f>'2. Monitorização'!DU113+'2. Monitorização'!GF113</f>
        <v>0</v>
      </c>
    </row>
    <row r="81" spans="1:6" ht="13.8" customHeight="1">
      <c r="E81" s="212" t="s">
        <v>147</v>
      </c>
      <c r="F81" s="213">
        <f>'2. Monitorização'!DW113+'2. Monitorização'!GH113</f>
        <v>0</v>
      </c>
    </row>
    <row r="82" spans="1:6" ht="13.8" customHeight="1">
      <c r="E82" s="212" t="s">
        <v>144</v>
      </c>
      <c r="F82" s="213">
        <f>'2. Monitorização'!DY113+'2. Monitorização'!GJ113</f>
        <v>0</v>
      </c>
    </row>
    <row r="83" spans="1:6" ht="13.8" customHeight="1">
      <c r="E83" s="212" t="s">
        <v>133</v>
      </c>
      <c r="F83" s="213">
        <f>'2. Monitorização'!EA113+'2. Monitorização'!GL113</f>
        <v>0</v>
      </c>
    </row>
    <row r="84" spans="1:6" ht="13.8" customHeight="1">
      <c r="E84" s="212" t="s">
        <v>148</v>
      </c>
      <c r="F84" s="213">
        <f>'2. Monitorização'!EC113+'2. Monitorização'!GN113</f>
        <v>0</v>
      </c>
    </row>
    <row r="85" spans="1:6" ht="13.8" customHeight="1">
      <c r="E85" s="212" t="s">
        <v>209</v>
      </c>
      <c r="F85" s="213">
        <f>'2. Monitorização'!EE113+'2. Monitorização'!GP113</f>
        <v>0</v>
      </c>
    </row>
    <row r="86" spans="1:6" ht="13.8" customHeight="1">
      <c r="E86" s="212" t="s">
        <v>137</v>
      </c>
      <c r="F86" s="213">
        <f>'2. Monitorização'!EG113+'2. Monitorização'!GR113</f>
        <v>0</v>
      </c>
    </row>
    <row r="87" spans="1:6" ht="13.8" customHeight="1">
      <c r="E87" s="212" t="s">
        <v>146</v>
      </c>
      <c r="F87" s="213">
        <f>'2. Monitorização'!EI113+'2. Monitorização'!GT113</f>
        <v>0</v>
      </c>
    </row>
    <row r="88" spans="1:6" ht="13.8" customHeight="1">
      <c r="E88" s="212" t="s">
        <v>149</v>
      </c>
      <c r="F88" s="213">
        <f>'2. Monitorização'!EK113+'2. Monitorização'!GV113</f>
        <v>0</v>
      </c>
    </row>
    <row r="89" spans="1:6" ht="13.8" customHeight="1">
      <c r="E89" s="212" t="s">
        <v>96</v>
      </c>
      <c r="F89" s="213">
        <f>'2. Monitorização'!EM113+'2. Monitorização'!GX113</f>
        <v>0</v>
      </c>
    </row>
    <row r="91" spans="1:6" s="208" customFormat="1">
      <c r="A91" s="207"/>
      <c r="D91" s="207" t="s">
        <v>39</v>
      </c>
    </row>
    <row r="93" spans="1:6">
      <c r="E93" s="218" t="s">
        <v>182</v>
      </c>
    </row>
    <row r="94" spans="1:6">
      <c r="E94" s="212" t="s">
        <v>40</v>
      </c>
      <c r="F94" s="213">
        <f>'2. Monitorização'!AC113</f>
        <v>0</v>
      </c>
    </row>
    <row r="95" spans="1:6">
      <c r="E95" s="212" t="s">
        <v>41</v>
      </c>
      <c r="F95" s="213">
        <f>'2. Monitorização'!AD113</f>
        <v>0</v>
      </c>
    </row>
    <row r="96" spans="1:6">
      <c r="E96" s="222" t="s">
        <v>42</v>
      </c>
      <c r="F96" s="213">
        <f>'2. Monitorização'!AE113</f>
        <v>0</v>
      </c>
    </row>
    <row r="98" spans="5:6">
      <c r="E98" s="216" t="s">
        <v>183</v>
      </c>
    </row>
    <row r="99" spans="5:6">
      <c r="E99" s="217" t="s">
        <v>112</v>
      </c>
      <c r="F99" s="213">
        <f>'2. Monitorização'!AF113</f>
        <v>0</v>
      </c>
    </row>
    <row r="100" spans="5:6">
      <c r="E100" s="212" t="s">
        <v>113</v>
      </c>
      <c r="F100" s="213">
        <f>'2. Monitorização'!AG113</f>
        <v>0</v>
      </c>
    </row>
    <row r="101" spans="5:6">
      <c r="E101" s="212" t="s">
        <v>114</v>
      </c>
      <c r="F101" s="213">
        <f>'2. Monitorização'!AH113</f>
        <v>0</v>
      </c>
    </row>
    <row r="102" spans="5:6">
      <c r="E102" s="212" t="s">
        <v>115</v>
      </c>
      <c r="F102" s="213">
        <f>'2. Monitorização'!AI113</f>
        <v>0</v>
      </c>
    </row>
    <row r="103" spans="5:6">
      <c r="E103" s="212" t="s">
        <v>116</v>
      </c>
      <c r="F103" s="213">
        <f>'2. Monitorização'!AJ113</f>
        <v>0</v>
      </c>
    </row>
    <row r="104" spans="5:6">
      <c r="E104" s="212" t="s">
        <v>117</v>
      </c>
      <c r="F104" s="213">
        <f>'2. Monitorização'!AK113</f>
        <v>0</v>
      </c>
    </row>
    <row r="105" spans="5:6">
      <c r="E105" s="222" t="s">
        <v>45</v>
      </c>
      <c r="F105" s="213">
        <f>'2. Monitorização'!AL113</f>
        <v>0</v>
      </c>
    </row>
    <row r="107" spans="5:6">
      <c r="E107" s="216" t="s">
        <v>118</v>
      </c>
    </row>
    <row r="108" spans="5:6">
      <c r="E108" s="217" t="s">
        <v>119</v>
      </c>
      <c r="F108" s="213">
        <f>'2. Monitorização'!AM113</f>
        <v>0</v>
      </c>
    </row>
    <row r="109" spans="5:6">
      <c r="E109" s="212" t="s">
        <v>120</v>
      </c>
      <c r="F109" s="213">
        <f>'2. Monitorização'!AN113</f>
        <v>0</v>
      </c>
    </row>
    <row r="110" spans="5:6">
      <c r="E110" s="212" t="s">
        <v>121</v>
      </c>
      <c r="F110" s="213">
        <f>'2. Monitorização'!AO113</f>
        <v>0</v>
      </c>
    </row>
    <row r="111" spans="5:6">
      <c r="E111" s="212" t="s">
        <v>122</v>
      </c>
      <c r="F111" s="213">
        <f>'2. Monitorização'!AP113</f>
        <v>0</v>
      </c>
    </row>
    <row r="112" spans="5:6">
      <c r="E112" s="212" t="s">
        <v>123</v>
      </c>
      <c r="F112" s="213">
        <f>'2. Monitorização'!AV113</f>
        <v>0</v>
      </c>
    </row>
    <row r="113" spans="1:8">
      <c r="E113" s="221"/>
    </row>
    <row r="114" spans="1:8">
      <c r="E114" s="216" t="s">
        <v>151</v>
      </c>
    </row>
    <row r="115" spans="1:8">
      <c r="E115" s="217" t="s">
        <v>152</v>
      </c>
      <c r="F115" s="223" t="e">
        <f>'2. Monitorização'!AW113</f>
        <v>#DIV/0!</v>
      </c>
    </row>
    <row r="116" spans="1:8">
      <c r="E116" s="212" t="s">
        <v>153</v>
      </c>
      <c r="F116" s="223" t="e">
        <f>'2. Monitorização'!AX113</f>
        <v>#DIV/0!</v>
      </c>
    </row>
    <row r="117" spans="1:8">
      <c r="E117" s="212" t="s">
        <v>154</v>
      </c>
      <c r="F117" s="223" t="e">
        <f>'2. Monitorização'!AY113</f>
        <v>#DIV/0!</v>
      </c>
    </row>
    <row r="118" spans="1:8">
      <c r="E118" s="212" t="s">
        <v>155</v>
      </c>
      <c r="F118" s="223" t="e">
        <f>'2. Monitorização'!AZ113</f>
        <v>#DIV/0!</v>
      </c>
    </row>
    <row r="120" spans="1:8" s="208" customFormat="1">
      <c r="A120" s="207"/>
      <c r="D120" s="207" t="s">
        <v>43</v>
      </c>
    </row>
    <row r="122" spans="1:8">
      <c r="E122" s="216" t="s">
        <v>44</v>
      </c>
      <c r="F122" s="4">
        <v>111111111</v>
      </c>
    </row>
    <row r="124" spans="1:8">
      <c r="E124" s="216" t="s">
        <v>124</v>
      </c>
      <c r="F124" s="216" t="s">
        <v>126</v>
      </c>
      <c r="G124" s="224" t="s">
        <v>127</v>
      </c>
      <c r="H124" s="216" t="s">
        <v>128</v>
      </c>
    </row>
    <row r="125" spans="1:8">
      <c r="E125" s="218" t="s">
        <v>125</v>
      </c>
    </row>
    <row r="126" spans="1:8">
      <c r="E126" s="217" t="s">
        <v>36</v>
      </c>
      <c r="F126" s="213">
        <f>'2. Monitorização'!T113</f>
        <v>0</v>
      </c>
      <c r="G126" s="4">
        <v>0</v>
      </c>
      <c r="H126" s="213">
        <f>(F126+G126)/$F$122</f>
        <v>0</v>
      </c>
    </row>
    <row r="127" spans="1:8">
      <c r="E127" s="217" t="s">
        <v>37</v>
      </c>
      <c r="F127" s="213">
        <f>'2. Monitorização'!X113</f>
        <v>0</v>
      </c>
      <c r="G127" s="4">
        <v>0</v>
      </c>
      <c r="H127" s="213">
        <f>(F127+G127)/$F$122</f>
        <v>0</v>
      </c>
    </row>
    <row r="129" spans="5:8">
      <c r="E129" s="218" t="s">
        <v>129</v>
      </c>
    </row>
    <row r="130" spans="5:8">
      <c r="E130" s="217" t="s">
        <v>36</v>
      </c>
      <c r="F130" s="213">
        <f>'2. Monitorização'!U113</f>
        <v>0</v>
      </c>
      <c r="G130" s="4">
        <v>0</v>
      </c>
      <c r="H130" s="213">
        <f>(F130+G130)/$F$122</f>
        <v>0</v>
      </c>
    </row>
    <row r="131" spans="5:8">
      <c r="E131" s="217" t="s">
        <v>193</v>
      </c>
      <c r="F131" s="213">
        <f>'2. Monitorização'!Q113</f>
        <v>0</v>
      </c>
      <c r="G131" s="4">
        <v>0</v>
      </c>
      <c r="H131" s="213">
        <f>(F131+G131)/$F$122</f>
        <v>0</v>
      </c>
    </row>
    <row r="132" spans="5:8">
      <c r="E132" s="217" t="s">
        <v>37</v>
      </c>
      <c r="F132" s="213">
        <f>'2. Monitorização'!Y113</f>
        <v>0</v>
      </c>
      <c r="G132" s="4">
        <v>0</v>
      </c>
      <c r="H132" s="213">
        <f>(F132+G132)/$F$122</f>
        <v>0</v>
      </c>
    </row>
  </sheetData>
  <sheetProtection algorithmName="SHA-512" hashValue="DyV4bRSxLSI62AgMVXMXGvLz9G0jQjeaSsR5D02nxycK2KOtSk8MyHxJMKKiRcN2VBi1n/M48ZaXjWzOdyuNfA==" saltValue="/sFIvp1YCjwP+I0d1QJDFw==" spinCount="100000" sheet="1" selectLockedCells="1"/>
  <sortState xmlns:xlrd2="http://schemas.microsoft.com/office/spreadsheetml/2017/richdata2" ref="E59:E88">
    <sortCondition ref="E59:E88"/>
  </sortState>
  <conditionalFormatting sqref="F115:F118">
    <cfRule type="cellIs" dxfId="0" priority="1" operator="greaterThan">
      <formula>0</formula>
    </cfRule>
  </conditionalFormatting>
  <hyperlinks>
    <hyperlink ref="E74" r:id="rId1" xr:uid="{3FFC580D-FABE-435F-BA70-A86294774285}"/>
  </hyperlinks>
  <pageMargins left="0.7" right="0.7" top="0.75" bottom="0.75" header="0.3" footer="0.3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0FBB5-D95E-4C6D-9FEE-390BA88F2BD7}">
  <dimension ref="A2:AO2"/>
  <sheetViews>
    <sheetView showGridLines="0" showRowColHeaders="0" view="pageBreakPreview" zoomScale="92" zoomScaleNormal="60" zoomScaleSheetLayoutView="92" workbookViewId="0">
      <selection activeCell="N2" sqref="N2"/>
    </sheetView>
  </sheetViews>
  <sheetFormatPr defaultRowHeight="15.6"/>
  <sheetData>
    <row r="2" spans="1:41">
      <c r="A2" s="261" t="str">
        <f>'3. Síntese'!D2</f>
        <v>E. Atividades planificadas</v>
      </c>
      <c r="O2" s="261" t="str">
        <f>'3. Síntese'!E10</f>
        <v>Número de atividades articuladas com o projeto educativo</v>
      </c>
      <c r="AB2" s="261" t="str">
        <f>'3. Síntese'!D24</f>
        <v>E.1 Atividades executadas</v>
      </c>
      <c r="AO2" s="261" t="str">
        <f>'3. Síntese'!E33</f>
        <v>Número total de participações dos destinatários envolvidos nas atividades realizadas</v>
      </c>
    </row>
  </sheetData>
  <sheetProtection algorithmName="SHA-512" hashValue="y/B+nBKlgrkI3bR2IW6akIzTHS3h3KN4wuJMBqcmtCLadELizxn/KZLva1LYIz3aXb3i9fZFmjI9hVu99qZA9Q==" saltValue="tHc0XIPg0QthZkeTcDnz1w==" spinCount="100000" sheet="1" selectLockedCells="1"/>
  <pageMargins left="0.7" right="0.7" top="0.75" bottom="0.75" header="0.3" footer="0.3"/>
  <pageSetup paperSize="9" orientation="landscape" r:id="rId1"/>
  <colBreaks count="2" manualBreakCount="2">
    <brk id="27" max="1048575" man="1"/>
    <brk id="4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D6A0B-115B-934D-ABC0-D273284099C3}">
  <sheetPr codeName="Folha2">
    <tabColor theme="1" tint="0.499984740745262"/>
    <pageSetUpPr fitToPage="1"/>
  </sheetPr>
  <dimension ref="B1:N78"/>
  <sheetViews>
    <sheetView showGridLines="0" showRowColHeaders="0" zoomScaleNormal="100" zoomScaleSheetLayoutView="130" workbookViewId="0">
      <pane ySplit="3" topLeftCell="A70" activePane="bottomLeft" state="frozen"/>
      <selection pane="bottomLeft" activeCell="O74" sqref="O74"/>
    </sheetView>
  </sheetViews>
  <sheetFormatPr defaultColWidth="10.796875" defaultRowHeight="15.6"/>
  <cols>
    <col min="1" max="16384" width="10.796875" style="1"/>
  </cols>
  <sheetData>
    <row r="1" spans="2:12" ht="16.05" customHeight="1"/>
    <row r="4" spans="2:12" ht="16.05" customHeight="1">
      <c r="B4" s="363" t="s">
        <v>205</v>
      </c>
      <c r="C4" s="363"/>
      <c r="D4" s="363"/>
      <c r="E4" s="363"/>
      <c r="F4" s="363"/>
      <c r="G4" s="363"/>
      <c r="H4" s="363"/>
      <c r="I4" s="363"/>
      <c r="J4" s="363"/>
      <c r="K4" s="363"/>
      <c r="L4" s="363"/>
    </row>
    <row r="5" spans="2:12"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</row>
    <row r="6" spans="2:12">
      <c r="B6" s="363"/>
      <c r="C6" s="363"/>
      <c r="D6" s="363"/>
      <c r="E6" s="363"/>
      <c r="F6" s="363"/>
      <c r="G6" s="363"/>
      <c r="H6" s="363"/>
      <c r="I6" s="363"/>
      <c r="J6" s="363"/>
      <c r="K6" s="363"/>
      <c r="L6" s="363"/>
    </row>
    <row r="7" spans="2:12"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</row>
    <row r="8" spans="2:12">
      <c r="B8" s="363"/>
      <c r="C8" s="363"/>
      <c r="D8" s="363"/>
      <c r="E8" s="363"/>
      <c r="F8" s="363"/>
      <c r="G8" s="363"/>
      <c r="H8" s="363"/>
      <c r="I8" s="363"/>
      <c r="J8" s="363"/>
      <c r="K8" s="363"/>
      <c r="L8" s="363"/>
    </row>
    <row r="9" spans="2:12">
      <c r="B9" s="363"/>
      <c r="C9" s="363"/>
      <c r="D9" s="363"/>
      <c r="E9" s="363"/>
      <c r="F9" s="363"/>
      <c r="G9" s="363"/>
      <c r="H9" s="363"/>
      <c r="I9" s="363"/>
      <c r="J9" s="363"/>
      <c r="K9" s="363"/>
      <c r="L9" s="363"/>
    </row>
    <row r="10" spans="2:12">
      <c r="B10" s="363"/>
      <c r="C10" s="363"/>
      <c r="D10" s="363"/>
      <c r="E10" s="363"/>
      <c r="F10" s="363"/>
      <c r="G10" s="363"/>
      <c r="H10" s="363"/>
      <c r="I10" s="363"/>
      <c r="J10" s="363"/>
      <c r="K10" s="363"/>
      <c r="L10" s="363"/>
    </row>
    <row r="11" spans="2:12">
      <c r="B11" s="363"/>
      <c r="C11" s="363"/>
      <c r="D11" s="363"/>
      <c r="E11" s="363"/>
      <c r="F11" s="363"/>
      <c r="G11" s="363"/>
      <c r="H11" s="363"/>
      <c r="I11" s="363"/>
      <c r="J11" s="363"/>
      <c r="K11" s="363"/>
      <c r="L11" s="363"/>
    </row>
    <row r="12" spans="2:12"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</row>
    <row r="13" spans="2:12">
      <c r="B13" s="363"/>
      <c r="C13" s="363"/>
      <c r="D13" s="363"/>
      <c r="E13" s="363"/>
      <c r="F13" s="363"/>
      <c r="G13" s="363"/>
      <c r="H13" s="363"/>
      <c r="I13" s="363"/>
      <c r="J13" s="363"/>
      <c r="K13" s="363"/>
      <c r="L13" s="363"/>
    </row>
    <row r="14" spans="2:12"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</row>
    <row r="15" spans="2:12">
      <c r="B15" s="363"/>
      <c r="C15" s="363"/>
      <c r="D15" s="363"/>
      <c r="E15" s="363"/>
      <c r="F15" s="363"/>
      <c r="G15" s="363"/>
      <c r="H15" s="363"/>
      <c r="I15" s="363"/>
      <c r="J15" s="363"/>
      <c r="K15" s="363"/>
      <c r="L15" s="363"/>
    </row>
    <row r="16" spans="2:12">
      <c r="B16" s="363"/>
      <c r="C16" s="363"/>
      <c r="D16" s="363"/>
      <c r="E16" s="363"/>
      <c r="F16" s="363"/>
      <c r="G16" s="363"/>
      <c r="H16" s="363"/>
      <c r="I16" s="363"/>
      <c r="J16" s="363"/>
      <c r="K16" s="363"/>
      <c r="L16" s="363"/>
    </row>
    <row r="17" spans="2:12">
      <c r="B17" s="363"/>
      <c r="C17" s="363"/>
      <c r="D17" s="363"/>
      <c r="E17" s="363"/>
      <c r="F17" s="363"/>
      <c r="G17" s="363"/>
      <c r="H17" s="363"/>
      <c r="I17" s="363"/>
      <c r="J17" s="363"/>
      <c r="K17" s="363"/>
      <c r="L17" s="363"/>
    </row>
    <row r="18" spans="2:12">
      <c r="B18" s="363"/>
      <c r="C18" s="363"/>
      <c r="D18" s="363"/>
      <c r="E18" s="363"/>
      <c r="F18" s="363"/>
      <c r="G18" s="363"/>
      <c r="H18" s="363"/>
      <c r="I18" s="363"/>
      <c r="J18" s="363"/>
      <c r="K18" s="363"/>
      <c r="L18" s="363"/>
    </row>
    <row r="19" spans="2:12">
      <c r="B19" s="363"/>
      <c r="C19" s="363"/>
      <c r="D19" s="363"/>
      <c r="E19" s="363"/>
      <c r="F19" s="363"/>
      <c r="G19" s="363"/>
      <c r="H19" s="363"/>
      <c r="I19" s="363"/>
      <c r="J19" s="363"/>
      <c r="K19" s="363"/>
      <c r="L19" s="363"/>
    </row>
    <row r="20" spans="2:12">
      <c r="B20" s="363"/>
      <c r="C20" s="363"/>
      <c r="D20" s="363"/>
      <c r="E20" s="363"/>
      <c r="F20" s="363"/>
      <c r="G20" s="363"/>
      <c r="H20" s="363"/>
      <c r="I20" s="363"/>
      <c r="J20" s="363"/>
      <c r="K20" s="363"/>
      <c r="L20" s="363"/>
    </row>
    <row r="21" spans="2:12">
      <c r="B21" s="363"/>
      <c r="C21" s="363"/>
      <c r="D21" s="363"/>
      <c r="E21" s="363"/>
      <c r="F21" s="363"/>
      <c r="G21" s="363"/>
      <c r="H21" s="363"/>
      <c r="I21" s="363"/>
      <c r="J21" s="363"/>
      <c r="K21" s="363"/>
      <c r="L21" s="363"/>
    </row>
    <row r="22" spans="2:12">
      <c r="B22" s="363"/>
      <c r="C22" s="363"/>
      <c r="D22" s="363"/>
      <c r="E22" s="363"/>
      <c r="F22" s="363"/>
      <c r="G22" s="363"/>
      <c r="H22" s="363"/>
      <c r="I22" s="363"/>
      <c r="J22" s="363"/>
      <c r="K22" s="363"/>
      <c r="L22" s="363"/>
    </row>
    <row r="23" spans="2:12">
      <c r="B23" s="363"/>
      <c r="C23" s="363"/>
      <c r="D23" s="363"/>
      <c r="E23" s="363"/>
      <c r="F23" s="363"/>
      <c r="G23" s="363"/>
      <c r="H23" s="363"/>
      <c r="I23" s="363"/>
      <c r="J23" s="363"/>
      <c r="K23" s="363"/>
      <c r="L23" s="363"/>
    </row>
    <row r="24" spans="2:12"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</row>
    <row r="25" spans="2:12"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</row>
    <row r="26" spans="2:12"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</row>
    <row r="27" spans="2:12">
      <c r="B27" s="363"/>
      <c r="C27" s="363"/>
      <c r="D27" s="363"/>
      <c r="E27" s="363"/>
      <c r="F27" s="363"/>
      <c r="G27" s="363"/>
      <c r="H27" s="363"/>
      <c r="I27" s="363"/>
      <c r="J27" s="363"/>
      <c r="K27" s="363"/>
      <c r="L27" s="363"/>
    </row>
    <row r="28" spans="2:12">
      <c r="B28" s="363"/>
      <c r="C28" s="363"/>
      <c r="D28" s="363"/>
      <c r="E28" s="363"/>
      <c r="F28" s="363"/>
      <c r="G28" s="363"/>
      <c r="H28" s="363"/>
      <c r="I28" s="363"/>
      <c r="J28" s="363"/>
      <c r="K28" s="363"/>
      <c r="L28" s="363"/>
    </row>
    <row r="29" spans="2:12">
      <c r="B29" s="363"/>
      <c r="C29" s="363"/>
      <c r="D29" s="363"/>
      <c r="E29" s="363"/>
      <c r="F29" s="363"/>
      <c r="G29" s="363"/>
      <c r="H29" s="363"/>
      <c r="I29" s="363"/>
      <c r="J29" s="363"/>
      <c r="K29" s="363"/>
      <c r="L29" s="363"/>
    </row>
    <row r="30" spans="2:12">
      <c r="B30" s="363"/>
      <c r="C30" s="363"/>
      <c r="D30" s="363"/>
      <c r="E30" s="363"/>
      <c r="F30" s="363"/>
      <c r="G30" s="363"/>
      <c r="H30" s="363"/>
      <c r="I30" s="363"/>
      <c r="J30" s="363"/>
      <c r="K30" s="363"/>
      <c r="L30" s="363"/>
    </row>
    <row r="31" spans="2:12">
      <c r="B31" s="363"/>
      <c r="C31" s="363"/>
      <c r="D31" s="363"/>
      <c r="E31" s="363"/>
      <c r="F31" s="363"/>
      <c r="G31" s="363"/>
      <c r="H31" s="363"/>
      <c r="I31" s="363"/>
      <c r="J31" s="363"/>
      <c r="K31" s="363"/>
      <c r="L31" s="363"/>
    </row>
    <row r="32" spans="2:12">
      <c r="B32" s="363"/>
      <c r="C32" s="363"/>
      <c r="D32" s="363"/>
      <c r="E32" s="363"/>
      <c r="F32" s="363"/>
      <c r="G32" s="363"/>
      <c r="H32" s="363"/>
      <c r="I32" s="363"/>
      <c r="J32" s="363"/>
      <c r="K32" s="363"/>
      <c r="L32" s="363"/>
    </row>
    <row r="33" spans="2:14">
      <c r="B33" s="363"/>
      <c r="C33" s="363"/>
      <c r="D33" s="363"/>
      <c r="E33" s="363"/>
      <c r="F33" s="363"/>
      <c r="G33" s="363"/>
      <c r="H33" s="363"/>
      <c r="I33" s="363"/>
      <c r="J33" s="363"/>
      <c r="K33" s="363"/>
      <c r="L33" s="363"/>
    </row>
    <row r="34" spans="2:14">
      <c r="B34" s="363"/>
      <c r="C34" s="363"/>
      <c r="D34" s="363"/>
      <c r="E34" s="363"/>
      <c r="F34" s="363"/>
      <c r="G34" s="363"/>
      <c r="H34" s="363"/>
      <c r="I34" s="363"/>
      <c r="J34" s="363"/>
      <c r="K34" s="363"/>
      <c r="L34" s="363"/>
    </row>
    <row r="35" spans="2:14">
      <c r="B35" s="363"/>
      <c r="C35" s="363"/>
      <c r="D35" s="363"/>
      <c r="E35" s="363"/>
      <c r="F35" s="363"/>
      <c r="G35" s="363"/>
      <c r="H35" s="363"/>
      <c r="I35" s="363"/>
      <c r="J35" s="363"/>
      <c r="K35" s="363"/>
      <c r="L35" s="363"/>
    </row>
    <row r="36" spans="2:14">
      <c r="B36" s="363"/>
      <c r="C36" s="363"/>
      <c r="D36" s="363"/>
      <c r="E36" s="363"/>
      <c r="F36" s="363"/>
      <c r="G36" s="363"/>
      <c r="H36" s="363"/>
      <c r="I36" s="363"/>
      <c r="J36" s="363"/>
      <c r="K36" s="363"/>
      <c r="L36" s="363"/>
    </row>
    <row r="37" spans="2:14">
      <c r="B37" s="363"/>
      <c r="C37" s="363"/>
      <c r="D37" s="363"/>
      <c r="E37" s="363"/>
      <c r="F37" s="363"/>
      <c r="G37" s="363"/>
      <c r="H37" s="363"/>
      <c r="I37" s="363"/>
      <c r="J37" s="363"/>
      <c r="K37" s="363"/>
      <c r="L37" s="363"/>
    </row>
    <row r="38" spans="2:14">
      <c r="B38" s="363"/>
      <c r="C38" s="363"/>
      <c r="D38" s="363"/>
      <c r="E38" s="363"/>
      <c r="F38" s="363"/>
      <c r="G38" s="363"/>
      <c r="H38" s="363"/>
      <c r="I38" s="363"/>
      <c r="J38" s="363"/>
      <c r="K38" s="363"/>
      <c r="L38" s="363"/>
    </row>
    <row r="39" spans="2:14">
      <c r="B39" s="363"/>
      <c r="C39" s="363"/>
      <c r="D39" s="363"/>
      <c r="E39" s="363"/>
      <c r="F39" s="363"/>
      <c r="G39" s="363"/>
      <c r="H39" s="363"/>
      <c r="I39" s="363"/>
      <c r="J39" s="363"/>
      <c r="K39" s="363"/>
      <c r="L39" s="363"/>
    </row>
    <row r="40" spans="2:14">
      <c r="B40" s="363"/>
      <c r="C40" s="363"/>
      <c r="D40" s="363"/>
      <c r="E40" s="363"/>
      <c r="F40" s="363"/>
      <c r="G40" s="363"/>
      <c r="H40" s="363"/>
      <c r="I40" s="363"/>
      <c r="J40" s="363"/>
      <c r="K40" s="363"/>
      <c r="L40" s="363"/>
      <c r="N40" s="1" t="s">
        <v>7</v>
      </c>
    </row>
    <row r="41" spans="2:14">
      <c r="B41" s="363"/>
      <c r="C41" s="363"/>
      <c r="D41" s="363"/>
      <c r="E41" s="363"/>
      <c r="F41" s="363"/>
      <c r="G41" s="363"/>
      <c r="H41" s="363"/>
      <c r="I41" s="363"/>
      <c r="J41" s="363"/>
      <c r="K41" s="363"/>
      <c r="L41" s="363"/>
    </row>
    <row r="42" spans="2:14">
      <c r="B42" s="363"/>
      <c r="C42" s="363"/>
      <c r="D42" s="363"/>
      <c r="E42" s="363"/>
      <c r="F42" s="363"/>
      <c r="G42" s="363"/>
      <c r="H42" s="363"/>
      <c r="I42" s="363"/>
      <c r="J42" s="363"/>
      <c r="K42" s="363"/>
      <c r="L42" s="363"/>
    </row>
    <row r="43" spans="2:14">
      <c r="B43" s="363"/>
      <c r="C43" s="363"/>
      <c r="D43" s="363"/>
      <c r="E43" s="363"/>
      <c r="F43" s="363"/>
      <c r="G43" s="363"/>
      <c r="H43" s="363"/>
      <c r="I43" s="363"/>
      <c r="J43" s="363"/>
      <c r="K43" s="363"/>
      <c r="L43" s="363"/>
    </row>
    <row r="44" spans="2:14">
      <c r="B44" s="363"/>
      <c r="C44" s="363"/>
      <c r="D44" s="363"/>
      <c r="E44" s="363"/>
      <c r="F44" s="363"/>
      <c r="G44" s="363"/>
      <c r="H44" s="363"/>
      <c r="I44" s="363"/>
      <c r="J44" s="363"/>
      <c r="K44" s="363"/>
      <c r="L44" s="363"/>
    </row>
    <row r="45" spans="2:14">
      <c r="B45" s="363"/>
      <c r="C45" s="363"/>
      <c r="D45" s="363"/>
      <c r="E45" s="363"/>
      <c r="F45" s="363"/>
      <c r="G45" s="363"/>
      <c r="H45" s="363"/>
      <c r="I45" s="363"/>
      <c r="J45" s="363"/>
      <c r="K45" s="363"/>
      <c r="L45" s="363"/>
    </row>
    <row r="46" spans="2:14">
      <c r="B46" s="363"/>
      <c r="C46" s="363"/>
      <c r="D46" s="363"/>
      <c r="E46" s="363"/>
      <c r="F46" s="363"/>
      <c r="G46" s="363"/>
      <c r="H46" s="363"/>
      <c r="I46" s="363"/>
      <c r="J46" s="363"/>
      <c r="K46" s="363"/>
      <c r="L46" s="363"/>
    </row>
    <row r="47" spans="2:14">
      <c r="B47" s="363"/>
      <c r="C47" s="363"/>
      <c r="D47" s="363"/>
      <c r="E47" s="363"/>
      <c r="F47" s="363"/>
      <c r="G47" s="363"/>
      <c r="H47" s="363"/>
      <c r="I47" s="363"/>
      <c r="J47" s="363"/>
      <c r="K47" s="363"/>
      <c r="L47" s="363"/>
    </row>
    <row r="48" spans="2:14">
      <c r="B48" s="363"/>
      <c r="C48" s="363"/>
      <c r="D48" s="363"/>
      <c r="E48" s="363"/>
      <c r="F48" s="363"/>
      <c r="G48" s="363"/>
      <c r="H48" s="363"/>
      <c r="I48" s="363"/>
      <c r="J48" s="363"/>
      <c r="K48" s="363"/>
      <c r="L48" s="363"/>
    </row>
    <row r="49" spans="2:12">
      <c r="B49" s="363"/>
      <c r="C49" s="363"/>
      <c r="D49" s="363"/>
      <c r="E49" s="363"/>
      <c r="F49" s="363"/>
      <c r="G49" s="363"/>
      <c r="H49" s="363"/>
      <c r="I49" s="363"/>
      <c r="J49" s="363"/>
      <c r="K49" s="363"/>
      <c r="L49" s="363"/>
    </row>
    <row r="50" spans="2:12">
      <c r="B50" s="363"/>
      <c r="C50" s="363"/>
      <c r="D50" s="363"/>
      <c r="E50" s="363"/>
      <c r="F50" s="363"/>
      <c r="G50" s="363"/>
      <c r="H50" s="363"/>
      <c r="I50" s="363"/>
      <c r="J50" s="363"/>
      <c r="K50" s="363"/>
      <c r="L50" s="363"/>
    </row>
    <row r="51" spans="2:12">
      <c r="B51" s="363"/>
      <c r="C51" s="363"/>
      <c r="D51" s="363"/>
      <c r="E51" s="363"/>
      <c r="F51" s="363"/>
      <c r="G51" s="363"/>
      <c r="H51" s="363"/>
      <c r="I51" s="363"/>
      <c r="J51" s="363"/>
      <c r="K51" s="363"/>
      <c r="L51" s="363"/>
    </row>
    <row r="52" spans="2:12">
      <c r="B52" s="363"/>
      <c r="C52" s="363"/>
      <c r="D52" s="363"/>
      <c r="E52" s="363"/>
      <c r="F52" s="363"/>
      <c r="G52" s="363"/>
      <c r="H52" s="363"/>
      <c r="I52" s="363"/>
      <c r="J52" s="363"/>
      <c r="K52" s="363"/>
      <c r="L52" s="363"/>
    </row>
    <row r="53" spans="2:12">
      <c r="B53" s="363"/>
      <c r="C53" s="363"/>
      <c r="D53" s="363"/>
      <c r="E53" s="363"/>
      <c r="F53" s="363"/>
      <c r="G53" s="363"/>
      <c r="H53" s="363"/>
      <c r="I53" s="363"/>
      <c r="J53" s="363"/>
      <c r="K53" s="363"/>
      <c r="L53" s="363"/>
    </row>
    <row r="54" spans="2:12">
      <c r="B54" s="363"/>
      <c r="C54" s="363"/>
      <c r="D54" s="363"/>
      <c r="E54" s="363"/>
      <c r="F54" s="363"/>
      <c r="G54" s="363"/>
      <c r="H54" s="363"/>
      <c r="I54" s="363"/>
      <c r="J54" s="363"/>
      <c r="K54" s="363"/>
      <c r="L54" s="363"/>
    </row>
    <row r="55" spans="2:12">
      <c r="B55" s="363"/>
      <c r="C55" s="363"/>
      <c r="D55" s="363"/>
      <c r="E55" s="363"/>
      <c r="F55" s="363"/>
      <c r="G55" s="363"/>
      <c r="H55" s="363"/>
      <c r="I55" s="363"/>
      <c r="J55" s="363"/>
      <c r="K55" s="363"/>
      <c r="L55" s="363"/>
    </row>
    <row r="56" spans="2:12">
      <c r="B56" s="363"/>
      <c r="C56" s="363"/>
      <c r="D56" s="363"/>
      <c r="E56" s="363"/>
      <c r="F56" s="363"/>
      <c r="G56" s="363"/>
      <c r="H56" s="363"/>
      <c r="I56" s="363"/>
      <c r="J56" s="363"/>
      <c r="K56" s="363"/>
      <c r="L56" s="363"/>
    </row>
    <row r="57" spans="2:12">
      <c r="B57" s="363"/>
      <c r="C57" s="363"/>
      <c r="D57" s="363"/>
      <c r="E57" s="363"/>
      <c r="F57" s="363"/>
      <c r="G57" s="363"/>
      <c r="H57" s="363"/>
      <c r="I57" s="363"/>
      <c r="J57" s="363"/>
      <c r="K57" s="363"/>
      <c r="L57" s="363"/>
    </row>
    <row r="58" spans="2:12">
      <c r="B58" s="363"/>
      <c r="C58" s="363"/>
      <c r="D58" s="363"/>
      <c r="E58" s="363"/>
      <c r="F58" s="363"/>
      <c r="G58" s="363"/>
      <c r="H58" s="363"/>
      <c r="I58" s="363"/>
      <c r="J58" s="363"/>
      <c r="K58" s="363"/>
      <c r="L58" s="363"/>
    </row>
    <row r="59" spans="2:12">
      <c r="B59" s="363"/>
      <c r="C59" s="363"/>
      <c r="D59" s="363"/>
      <c r="E59" s="363"/>
      <c r="F59" s="363"/>
      <c r="G59" s="363"/>
      <c r="H59" s="363"/>
      <c r="I59" s="363"/>
      <c r="J59" s="363"/>
      <c r="K59" s="363"/>
      <c r="L59" s="363"/>
    </row>
    <row r="60" spans="2:12">
      <c r="B60" s="363"/>
      <c r="C60" s="363"/>
      <c r="D60" s="363"/>
      <c r="E60" s="363"/>
      <c r="F60" s="363"/>
      <c r="G60" s="363"/>
      <c r="H60" s="363"/>
      <c r="I60" s="363"/>
      <c r="J60" s="363"/>
      <c r="K60" s="363"/>
      <c r="L60" s="363"/>
    </row>
    <row r="61" spans="2:12">
      <c r="B61" s="363"/>
      <c r="C61" s="363"/>
      <c r="D61" s="363"/>
      <c r="E61" s="363"/>
      <c r="F61" s="363"/>
      <c r="G61" s="363"/>
      <c r="H61" s="363"/>
      <c r="I61" s="363"/>
      <c r="J61" s="363"/>
      <c r="K61" s="363"/>
      <c r="L61" s="363"/>
    </row>
    <row r="62" spans="2:12">
      <c r="B62" s="363"/>
      <c r="C62" s="363"/>
      <c r="D62" s="363"/>
      <c r="E62" s="363"/>
      <c r="F62" s="363"/>
      <c r="G62" s="363"/>
      <c r="H62" s="363"/>
      <c r="I62" s="363"/>
      <c r="J62" s="363"/>
      <c r="K62" s="363"/>
      <c r="L62" s="363"/>
    </row>
    <row r="63" spans="2:12">
      <c r="B63" s="363"/>
      <c r="C63" s="363"/>
      <c r="D63" s="363"/>
      <c r="E63" s="363"/>
      <c r="F63" s="363"/>
      <c r="G63" s="363"/>
      <c r="H63" s="363"/>
      <c r="I63" s="363"/>
      <c r="J63" s="363"/>
      <c r="K63" s="363"/>
      <c r="L63" s="363"/>
    </row>
    <row r="64" spans="2:12">
      <c r="B64" s="363"/>
      <c r="C64" s="363"/>
      <c r="D64" s="363"/>
      <c r="E64" s="363"/>
      <c r="F64" s="363"/>
      <c r="G64" s="363"/>
      <c r="H64" s="363"/>
      <c r="I64" s="363"/>
      <c r="J64" s="363"/>
      <c r="K64" s="363"/>
      <c r="L64" s="363"/>
    </row>
    <row r="65" spans="2:12">
      <c r="B65" s="363"/>
      <c r="C65" s="363"/>
      <c r="D65" s="363"/>
      <c r="E65" s="363"/>
      <c r="F65" s="363"/>
      <c r="G65" s="363"/>
      <c r="H65" s="363"/>
      <c r="I65" s="363"/>
      <c r="J65" s="363"/>
      <c r="K65" s="363"/>
      <c r="L65" s="363"/>
    </row>
    <row r="66" spans="2:12">
      <c r="B66" s="363"/>
      <c r="C66" s="363"/>
      <c r="D66" s="363"/>
      <c r="E66" s="363"/>
      <c r="F66" s="363"/>
      <c r="G66" s="363"/>
      <c r="H66" s="363"/>
      <c r="I66" s="363"/>
      <c r="J66" s="363"/>
      <c r="K66" s="363"/>
      <c r="L66" s="363"/>
    </row>
    <row r="67" spans="2:12">
      <c r="B67" s="363"/>
      <c r="C67" s="363"/>
      <c r="D67" s="363"/>
      <c r="E67" s="363"/>
      <c r="F67" s="363"/>
      <c r="G67" s="363"/>
      <c r="H67" s="363"/>
      <c r="I67" s="363"/>
      <c r="J67" s="363"/>
      <c r="K67" s="363"/>
      <c r="L67" s="363"/>
    </row>
    <row r="68" spans="2:12">
      <c r="B68" s="363"/>
      <c r="C68" s="363"/>
      <c r="D68" s="363"/>
      <c r="E68" s="363"/>
      <c r="F68" s="363"/>
      <c r="G68" s="363"/>
      <c r="H68" s="363"/>
      <c r="I68" s="363"/>
      <c r="J68" s="363"/>
      <c r="K68" s="363"/>
      <c r="L68" s="363"/>
    </row>
    <row r="69" spans="2:12">
      <c r="B69" s="363"/>
      <c r="C69" s="363"/>
      <c r="D69" s="363"/>
      <c r="E69" s="363"/>
      <c r="F69" s="363"/>
      <c r="G69" s="363"/>
      <c r="H69" s="363"/>
      <c r="I69" s="363"/>
      <c r="J69" s="363"/>
      <c r="K69" s="363"/>
      <c r="L69" s="363"/>
    </row>
    <row r="70" spans="2:12">
      <c r="B70" s="363"/>
      <c r="C70" s="363"/>
      <c r="D70" s="363"/>
      <c r="E70" s="363"/>
      <c r="F70" s="363"/>
      <c r="G70" s="363"/>
      <c r="H70" s="363"/>
      <c r="I70" s="363"/>
      <c r="J70" s="363"/>
      <c r="K70" s="363"/>
      <c r="L70" s="363"/>
    </row>
    <row r="71" spans="2:12">
      <c r="B71" s="363"/>
      <c r="C71" s="363"/>
      <c r="D71" s="363"/>
      <c r="E71" s="363"/>
      <c r="F71" s="363"/>
      <c r="G71" s="363"/>
      <c r="H71" s="363"/>
      <c r="I71" s="363"/>
      <c r="J71" s="363"/>
      <c r="K71" s="363"/>
      <c r="L71" s="363"/>
    </row>
    <row r="72" spans="2:12">
      <c r="B72" s="363"/>
      <c r="C72" s="363"/>
      <c r="D72" s="363"/>
      <c r="E72" s="363"/>
      <c r="F72" s="363"/>
      <c r="G72" s="363"/>
      <c r="H72" s="363"/>
      <c r="I72" s="363"/>
      <c r="J72" s="363"/>
      <c r="K72" s="363"/>
      <c r="L72" s="363"/>
    </row>
    <row r="73" spans="2:12">
      <c r="B73" s="363"/>
      <c r="C73" s="363"/>
      <c r="D73" s="363"/>
      <c r="E73" s="363"/>
      <c r="F73" s="363"/>
      <c r="G73" s="363"/>
      <c r="H73" s="363"/>
      <c r="I73" s="363"/>
      <c r="J73" s="363"/>
      <c r="K73" s="363"/>
      <c r="L73" s="363"/>
    </row>
    <row r="74" spans="2:12" ht="102.6" customHeight="1">
      <c r="B74" s="363"/>
      <c r="C74" s="363"/>
      <c r="D74" s="363"/>
      <c r="E74" s="363"/>
      <c r="F74" s="363"/>
      <c r="G74" s="363"/>
      <c r="H74" s="363"/>
      <c r="I74" s="363"/>
      <c r="J74" s="363"/>
      <c r="K74" s="363"/>
      <c r="L74" s="363"/>
    </row>
    <row r="76" spans="2:12">
      <c r="B76" s="3" t="s">
        <v>19</v>
      </c>
    </row>
    <row r="78" spans="2:12" ht="21">
      <c r="B78" s="2"/>
    </row>
  </sheetData>
  <sheetProtection algorithmName="SHA-512" hashValue="f6EktTEYjSAi+Qn3lxgRdKJOtSRv2eYZQtihzOs0uaTwfGorAB46UCQRVj/k2i91dz3xgPV4lN6zm9yPRTiH/A==" saltValue="4H1XKsYiT9nzvX6XOtGDKA==" spinCount="100000" sheet="1" selectLockedCells="1" selectUnlockedCells="1"/>
  <mergeCells count="1">
    <mergeCell ref="B4:L74"/>
  </mergeCells>
  <printOptions horizontalCentered="1"/>
  <pageMargins left="0.59055118110236227" right="0.59055118110236227" top="0.39370078740157483" bottom="0" header="0.78740157480314965" footer="0.78740157480314965"/>
  <pageSetup paperSize="9" scale="71" fitToHeight="0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10</vt:i4>
      </vt:variant>
    </vt:vector>
  </HeadingPairs>
  <TitlesOfParts>
    <vt:vector size="15" baseType="lpstr">
      <vt:lpstr>1. Plano anual atividades</vt:lpstr>
      <vt:lpstr>2. Monitorização</vt:lpstr>
      <vt:lpstr>3. Síntese</vt:lpstr>
      <vt:lpstr>4. Gráficos</vt:lpstr>
      <vt:lpstr>5. Guia de apoio</vt:lpstr>
      <vt:lpstr>'1. Plano anual atividades'!Área_de_Impressão</vt:lpstr>
      <vt:lpstr>'5. Guia de apoio'!Área_de_Impressão</vt:lpstr>
      <vt:lpstr>Biblioteca_1</vt:lpstr>
      <vt:lpstr>Biblioteca_2</vt:lpstr>
      <vt:lpstr>Biblioteca_3</vt:lpstr>
      <vt:lpstr>Biblioteca_4</vt:lpstr>
      <vt:lpstr>Biblioteca_5</vt:lpstr>
      <vt:lpstr>Biblioteca_6</vt:lpstr>
      <vt:lpstr>Biblioteca_7</vt:lpstr>
      <vt:lpstr>'5. Guia de apoio'!Títulos_de_Impressão</vt:lpstr>
    </vt:vector>
  </TitlesOfParts>
  <Manager>Rede de Bibliotecas Escolares</Manager>
  <Company>Rede de Bibliotecas Escolares</Company>
  <LinksUpToDate>false</LinksUpToDate>
  <SharedDoc>false</SharedDoc>
  <HyperlinkBase>https://www.rbe.mec.pt/np4/paa.html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Plano anual de atividades</dc:title>
  <dc:subject>Plano anual de atividades</dc:subject>
  <dc:creator>ME | Rede de Bibliotecas Escolares</dc:creator>
  <cp:keywords>Plano anual de atividades</cp:keywords>
  <dc:description>Rede de Bibliotecas Escolares: Plano anual de atividades</dc:description>
  <cp:lastModifiedBy>Maria João Filipe (DGE-RBE)</cp:lastModifiedBy>
  <cp:lastPrinted>2022-09-07T11:06:55Z</cp:lastPrinted>
  <dcterms:created xsi:type="dcterms:W3CDTF">2019-06-18T09:30:36Z</dcterms:created>
  <dcterms:modified xsi:type="dcterms:W3CDTF">2025-09-08T05:37:06Z</dcterms:modified>
  <cp:category>PAA</cp:category>
</cp:coreProperties>
</file>